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https://d.docs.live.net/026a39c8676f61cb/ドキュメント/途中/14_HP更新関連/240809移植施設認定新規申請アップ/"/>
    </mc:Choice>
  </mc:AlternateContent>
  <xr:revisionPtr revIDLastSave="7" documentId="8_{8B4F07C9-8C6A-4505-9E8A-BA207E539F23}" xr6:coauthVersionLast="47" xr6:coauthVersionMax="47" xr10:uidLastSave="{5CA0BFB1-2C7E-456A-AA61-9002E683DE39}"/>
  <bookViews>
    <workbookView xWindow="-108" yWindow="-108" windowWidth="23256" windowHeight="12576" xr2:uid="{29DFB913-7170-4C37-B761-34AFFE46E301}"/>
  </bookViews>
  <sheets>
    <sheet name="基本情報" sheetId="1" r:id="rId1"/>
    <sheet name="記入シート" sheetId="2" r:id="rId2"/>
  </sheets>
  <definedNames>
    <definedName name="_xlnm.Print_Area" localSheetId="0">基本情報!$B$1:$E$36</definedName>
    <definedName name="_xlnm.Print_Area" localSheetId="1">記入シート!$B$1:$U$327</definedName>
    <definedName name="_xlnm.Print_Titles" localSheetId="1">記入シート!$1:$2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326" i="2" l="1"/>
  <c r="T326" i="2"/>
  <c r="X326" i="2" s="1"/>
  <c r="AA325" i="2"/>
  <c r="T325" i="2"/>
  <c r="X325" i="2" s="1"/>
  <c r="AA324" i="2"/>
  <c r="X324" i="2"/>
  <c r="T324" i="2"/>
  <c r="AA323" i="2"/>
  <c r="AA322" i="2"/>
  <c r="AA321" i="2"/>
  <c r="T321" i="2"/>
  <c r="X321" i="2" s="1"/>
  <c r="AA320" i="2"/>
  <c r="AA319" i="2"/>
  <c r="AA318" i="2"/>
  <c r="AA317" i="2"/>
  <c r="Q317" i="2"/>
  <c r="X317" i="2" s="1"/>
  <c r="AA316" i="2"/>
  <c r="AA315" i="2"/>
  <c r="T315" i="2"/>
  <c r="X315" i="2" s="1"/>
  <c r="AA314" i="2"/>
  <c r="X314" i="2"/>
  <c r="T314" i="2"/>
  <c r="AA313" i="2"/>
  <c r="T313" i="2"/>
  <c r="X313" i="2" s="1"/>
  <c r="AA312" i="2"/>
  <c r="AA311" i="2"/>
  <c r="AA310" i="2"/>
  <c r="AA309" i="2"/>
  <c r="AA308" i="2"/>
  <c r="T308" i="2"/>
  <c r="X308" i="2" s="1"/>
  <c r="AA307" i="2"/>
  <c r="AA306" i="2"/>
  <c r="AA305" i="2"/>
  <c r="AA304" i="2"/>
  <c r="T304" i="2"/>
  <c r="X304" i="2" s="1"/>
  <c r="AA303" i="2"/>
  <c r="AA302" i="2"/>
  <c r="AA301" i="2"/>
  <c r="T301" i="2"/>
  <c r="X301" i="2" s="1"/>
  <c r="AA300" i="2"/>
  <c r="T300" i="2"/>
  <c r="X300" i="2" s="1"/>
  <c r="AA299" i="2"/>
  <c r="AA298" i="2"/>
  <c r="AA297" i="2"/>
  <c r="AA296" i="2"/>
  <c r="X296" i="2"/>
  <c r="T296" i="2"/>
  <c r="AA295" i="2"/>
  <c r="AA294" i="2"/>
  <c r="AA293" i="2"/>
  <c r="AA292" i="2"/>
  <c r="AA291" i="2"/>
  <c r="T291" i="2"/>
  <c r="X291" i="2" s="1"/>
  <c r="AA290" i="2"/>
  <c r="AA289" i="2"/>
  <c r="AA288" i="2"/>
  <c r="AA287" i="2"/>
  <c r="T287" i="2"/>
  <c r="X287" i="2" s="1"/>
  <c r="AA286" i="2"/>
  <c r="X286" i="2"/>
  <c r="T286" i="2"/>
  <c r="AA285" i="2"/>
  <c r="AA284" i="2"/>
  <c r="AA283" i="2"/>
  <c r="AA282" i="2"/>
  <c r="X282" i="2"/>
  <c r="T282" i="2"/>
  <c r="AA281" i="2"/>
  <c r="AA280" i="2"/>
  <c r="AA279" i="2"/>
  <c r="AA278" i="2"/>
  <c r="AA277" i="2"/>
  <c r="AA276" i="2"/>
  <c r="X276" i="2"/>
  <c r="T276" i="2"/>
  <c r="AA275" i="2"/>
  <c r="X275" i="2"/>
  <c r="T275" i="2"/>
  <c r="AA274" i="2"/>
  <c r="AA273" i="2"/>
  <c r="AA272" i="2"/>
  <c r="X272" i="2"/>
  <c r="Q272" i="2"/>
  <c r="AA271" i="2"/>
  <c r="X271" i="2"/>
  <c r="Q271" i="2"/>
  <c r="AA270" i="2"/>
  <c r="Q270" i="2"/>
  <c r="X270" i="2" s="1"/>
  <c r="AA269" i="2"/>
  <c r="Q269" i="2"/>
  <c r="X269" i="2" s="1"/>
  <c r="AA268" i="2"/>
  <c r="Q268" i="2"/>
  <c r="X268" i="2" s="1"/>
  <c r="AA267" i="2"/>
  <c r="Q267" i="2"/>
  <c r="X267" i="2" s="1"/>
  <c r="AA266" i="2"/>
  <c r="AA265" i="2"/>
  <c r="AA264" i="2"/>
  <c r="AA263" i="2"/>
  <c r="T263" i="2"/>
  <c r="X263" i="2" s="1"/>
  <c r="AA262" i="2"/>
  <c r="X262" i="2"/>
  <c r="T262" i="2"/>
  <c r="AA261" i="2"/>
  <c r="AA260" i="2"/>
  <c r="AA259" i="2"/>
  <c r="AA258" i="2"/>
  <c r="AA257" i="2"/>
  <c r="AA256" i="2"/>
  <c r="X256" i="2"/>
  <c r="T256" i="2"/>
  <c r="AA255" i="2"/>
  <c r="AA254" i="2"/>
  <c r="T254" i="2"/>
  <c r="X254" i="2" s="1"/>
  <c r="AA253" i="2"/>
  <c r="AA252" i="2"/>
  <c r="AA251" i="2"/>
  <c r="AA250" i="2"/>
  <c r="AA249" i="2"/>
  <c r="X249" i="2"/>
  <c r="T249" i="2"/>
  <c r="AA248" i="2"/>
  <c r="AA247" i="2"/>
  <c r="T247" i="2"/>
  <c r="X247" i="2" s="1"/>
  <c r="AA246" i="2"/>
  <c r="AA245" i="2"/>
  <c r="AA244" i="2"/>
  <c r="AA243" i="2"/>
  <c r="AA242" i="2"/>
  <c r="T242" i="2"/>
  <c r="X242" i="2" s="1"/>
  <c r="AA241" i="2"/>
  <c r="AA240" i="2"/>
  <c r="X240" i="2"/>
  <c r="T240" i="2"/>
  <c r="AA239" i="2"/>
  <c r="T239" i="2"/>
  <c r="X239" i="2" s="1"/>
  <c r="AA238" i="2"/>
  <c r="AA237" i="2"/>
  <c r="AA236" i="2"/>
  <c r="AA235" i="2"/>
  <c r="AA234" i="2"/>
  <c r="AA233" i="2"/>
  <c r="T233" i="2"/>
  <c r="X233" i="2" s="1"/>
  <c r="AA232" i="2"/>
  <c r="AA231" i="2"/>
  <c r="AA230" i="2"/>
  <c r="X230" i="2"/>
  <c r="T230" i="2"/>
  <c r="AA229" i="2"/>
  <c r="AA228" i="2"/>
  <c r="AA227" i="2"/>
  <c r="AA226" i="2"/>
  <c r="X226" i="2"/>
  <c r="T226" i="2"/>
  <c r="AA225" i="2"/>
  <c r="AA224" i="2"/>
  <c r="AA223" i="2"/>
  <c r="AA222" i="2"/>
  <c r="M222" i="2"/>
  <c r="X222" i="2" s="1"/>
  <c r="AA221" i="2"/>
  <c r="M221" i="2"/>
  <c r="X221" i="2" s="1"/>
  <c r="AA220" i="2"/>
  <c r="AA219" i="2"/>
  <c r="T219" i="2"/>
  <c r="X219" i="2" s="1"/>
  <c r="AA218" i="2"/>
  <c r="X218" i="2"/>
  <c r="T218" i="2"/>
  <c r="AA217" i="2"/>
  <c r="AA216" i="2"/>
  <c r="AA215" i="2"/>
  <c r="AA214" i="2"/>
  <c r="AA213" i="2"/>
  <c r="AA212" i="2"/>
  <c r="X212" i="2"/>
  <c r="S212" i="2"/>
  <c r="AA211" i="2"/>
  <c r="AA210" i="2"/>
  <c r="X210" i="2"/>
  <c r="T210" i="2"/>
  <c r="AA209" i="2"/>
  <c r="AA208" i="2"/>
  <c r="AA207" i="2"/>
  <c r="AA206" i="2"/>
  <c r="AA205" i="2"/>
  <c r="X205" i="2"/>
  <c r="T205" i="2"/>
  <c r="AA204" i="2"/>
  <c r="AA203" i="2"/>
  <c r="S203" i="2"/>
  <c r="X203" i="2" s="1"/>
  <c r="AA202" i="2"/>
  <c r="AA201" i="2"/>
  <c r="AA200" i="2"/>
  <c r="X200" i="2"/>
  <c r="S200" i="2"/>
  <c r="AA199" i="2"/>
  <c r="AA198" i="2"/>
  <c r="X198" i="2"/>
  <c r="T198" i="2"/>
  <c r="AA197" i="2"/>
  <c r="AA196" i="2"/>
  <c r="AA195" i="2"/>
  <c r="Q195" i="2"/>
  <c r="X195" i="2" s="1"/>
  <c r="AA194" i="2"/>
  <c r="X194" i="2"/>
  <c r="Q194" i="2"/>
  <c r="AA193" i="2"/>
  <c r="X193" i="2"/>
  <c r="Q193" i="2"/>
  <c r="AA192" i="2"/>
  <c r="AA191" i="2"/>
  <c r="T191" i="2"/>
  <c r="X191" i="2" s="1"/>
  <c r="AA190" i="2"/>
  <c r="AA189" i="2"/>
  <c r="AA188" i="2"/>
  <c r="AA187" i="2"/>
  <c r="T187" i="2"/>
  <c r="X187" i="2" s="1"/>
  <c r="AA186" i="2"/>
  <c r="AA185" i="2"/>
  <c r="AA184" i="2"/>
  <c r="X184" i="2"/>
  <c r="P184" i="2"/>
  <c r="AA183" i="2"/>
  <c r="AA182" i="2"/>
  <c r="AA181" i="2"/>
  <c r="AA180" i="2"/>
  <c r="X180" i="2"/>
  <c r="T180" i="2"/>
  <c r="AA179" i="2"/>
  <c r="AA178" i="2"/>
  <c r="AA177" i="2"/>
  <c r="P177" i="2"/>
  <c r="X177" i="2" s="1"/>
  <c r="AA176" i="2"/>
  <c r="AA175" i="2"/>
  <c r="AA174" i="2"/>
  <c r="AA173" i="2"/>
  <c r="X173" i="2"/>
  <c r="T173" i="2"/>
  <c r="AA172" i="2"/>
  <c r="AA171" i="2"/>
  <c r="AA170" i="2"/>
  <c r="X170" i="2"/>
  <c r="P170" i="2"/>
  <c r="AA169" i="2"/>
  <c r="AA168" i="2"/>
  <c r="AA167" i="2"/>
  <c r="AA166" i="2"/>
  <c r="T166" i="2"/>
  <c r="X166" i="2" s="1"/>
  <c r="AA165" i="2"/>
  <c r="AA164" i="2"/>
  <c r="AA163" i="2"/>
  <c r="X163" i="2"/>
  <c r="P163" i="2"/>
  <c r="AA162" i="2"/>
  <c r="AA161" i="2"/>
  <c r="AA160" i="2"/>
  <c r="X160" i="2"/>
  <c r="T160" i="2"/>
  <c r="AA159" i="2"/>
  <c r="AA158" i="2"/>
  <c r="AA157" i="2"/>
  <c r="AA156" i="2"/>
  <c r="T156" i="2"/>
  <c r="X156" i="2" s="1"/>
  <c r="AA155" i="2"/>
  <c r="T155" i="2"/>
  <c r="X155" i="2" s="1"/>
  <c r="AA154" i="2"/>
  <c r="X154" i="2"/>
  <c r="T154" i="2"/>
  <c r="AA153" i="2"/>
  <c r="AA152" i="2"/>
  <c r="AD151" i="2"/>
  <c r="AC151" i="2"/>
  <c r="AA151" i="2"/>
  <c r="X151" i="2"/>
  <c r="AA150" i="2"/>
  <c r="AA149" i="2"/>
  <c r="AA148" i="2"/>
  <c r="AA147" i="2"/>
  <c r="AD146" i="2"/>
  <c r="AC146" i="2"/>
  <c r="AA146" i="2"/>
  <c r="O146" i="2"/>
  <c r="X146" i="2" s="1"/>
  <c r="AA145" i="2"/>
  <c r="AA144" i="2"/>
  <c r="AA143" i="2"/>
  <c r="AA142" i="2"/>
  <c r="AC141" i="2"/>
  <c r="AA141" i="2"/>
  <c r="X141" i="2"/>
  <c r="O141" i="2"/>
  <c r="AA140" i="2"/>
  <c r="AA139" i="2"/>
  <c r="AA138" i="2"/>
  <c r="AC137" i="2"/>
  <c r="AA137" i="2"/>
  <c r="O137" i="2"/>
  <c r="X137" i="2" s="1"/>
  <c r="AC136" i="2"/>
  <c r="AD141" i="2" s="1"/>
  <c r="AA136" i="2"/>
  <c r="O136" i="2"/>
  <c r="X136" i="2" s="1"/>
  <c r="AA135" i="2"/>
  <c r="AA134" i="2"/>
  <c r="AA133" i="2"/>
  <c r="AA132" i="2"/>
  <c r="N132" i="2"/>
  <c r="X132" i="2" s="1"/>
  <c r="AA131" i="2"/>
  <c r="AA130" i="2"/>
  <c r="AA129" i="2"/>
  <c r="AA128" i="2"/>
  <c r="T128" i="2"/>
  <c r="X128" i="2" s="1"/>
  <c r="AA127" i="2"/>
  <c r="AA126" i="2"/>
  <c r="AA125" i="2"/>
  <c r="X125" i="2"/>
  <c r="T125" i="2"/>
  <c r="AA124" i="2"/>
  <c r="AA123" i="2"/>
  <c r="AA122" i="2"/>
  <c r="AA121" i="2"/>
  <c r="X121" i="2"/>
  <c r="T121" i="2"/>
  <c r="AA120" i="2"/>
  <c r="AA119" i="2"/>
  <c r="AA118" i="2"/>
  <c r="AA117" i="2"/>
  <c r="T117" i="2"/>
  <c r="X117" i="2" s="1"/>
  <c r="AA116" i="2"/>
  <c r="AA115" i="2"/>
  <c r="AA114" i="2"/>
  <c r="AA113" i="2"/>
  <c r="AA112" i="2"/>
  <c r="AA111" i="2"/>
  <c r="AA110" i="2"/>
  <c r="AA109" i="2"/>
  <c r="X109" i="2"/>
  <c r="T109" i="2"/>
  <c r="AA108" i="2"/>
  <c r="AA107" i="2"/>
  <c r="T107" i="2"/>
  <c r="X107" i="2" s="1"/>
  <c r="AA106" i="2"/>
  <c r="AA105" i="2"/>
  <c r="AA104" i="2"/>
  <c r="AA103" i="2"/>
  <c r="AA102" i="2"/>
  <c r="AA101" i="2"/>
  <c r="T101" i="2"/>
  <c r="X101" i="2" s="1"/>
  <c r="AA100" i="2"/>
  <c r="AA99" i="2"/>
  <c r="X99" i="2"/>
  <c r="T99" i="2"/>
  <c r="AA98" i="2"/>
  <c r="AA97" i="2"/>
  <c r="AA96" i="2"/>
  <c r="AA95" i="2"/>
  <c r="T95" i="2"/>
  <c r="X95" i="2" s="1"/>
  <c r="AA94" i="2"/>
  <c r="AA93" i="2"/>
  <c r="AA92" i="2"/>
  <c r="AA91" i="2"/>
  <c r="AA90" i="2"/>
  <c r="AA89" i="2"/>
  <c r="AA88" i="2"/>
  <c r="T88" i="2"/>
  <c r="X88" i="2" s="1"/>
  <c r="AA87" i="2"/>
  <c r="AA86" i="2"/>
  <c r="AA85" i="2"/>
  <c r="AA84" i="2"/>
  <c r="T84" i="2"/>
  <c r="X84" i="2" s="1"/>
  <c r="AA83" i="2"/>
  <c r="AA82" i="2"/>
  <c r="AA81" i="2"/>
  <c r="AA80" i="2"/>
  <c r="T80" i="2"/>
  <c r="X80" i="2" s="1"/>
  <c r="AA79" i="2"/>
  <c r="AA77" i="2"/>
  <c r="S77" i="2"/>
  <c r="X77" i="2" s="1"/>
  <c r="AA74" i="2"/>
  <c r="AA73" i="2"/>
  <c r="AA72" i="2"/>
  <c r="AA71" i="2"/>
  <c r="AA70" i="2"/>
  <c r="AA69" i="2"/>
  <c r="AA68" i="2"/>
  <c r="X68" i="2"/>
  <c r="T68" i="2"/>
  <c r="AA67" i="2"/>
  <c r="T67" i="2"/>
  <c r="X67" i="2" s="1"/>
  <c r="AA66" i="2"/>
  <c r="AA65" i="2"/>
  <c r="AA64" i="2"/>
  <c r="AA63" i="2"/>
  <c r="AA62" i="2"/>
  <c r="AA61" i="2"/>
  <c r="T61" i="2"/>
  <c r="X61" i="2" s="1"/>
  <c r="AA60" i="2"/>
  <c r="AA59" i="2"/>
  <c r="AA58" i="2"/>
  <c r="X58" i="2"/>
  <c r="T58" i="2"/>
  <c r="AA57" i="2"/>
  <c r="AA56" i="2"/>
  <c r="AA55" i="2"/>
  <c r="AA54" i="2"/>
  <c r="AA53" i="2"/>
  <c r="T53" i="2"/>
  <c r="X53" i="2" s="1"/>
  <c r="AA52" i="2"/>
  <c r="AA51" i="2"/>
  <c r="AA50" i="2"/>
  <c r="T50" i="2"/>
  <c r="X50" i="2" s="1"/>
  <c r="AA49" i="2"/>
  <c r="AA48" i="2"/>
  <c r="AA47" i="2"/>
  <c r="AA46" i="2"/>
  <c r="AA45" i="2"/>
  <c r="T45" i="2"/>
  <c r="X45" i="2" s="1"/>
  <c r="AA44" i="2"/>
  <c r="AA43" i="2"/>
  <c r="AA42" i="2"/>
  <c r="X42" i="2"/>
  <c r="T42" i="2"/>
  <c r="AA41" i="2"/>
  <c r="AA40" i="2"/>
  <c r="AA39" i="2"/>
  <c r="AA38" i="2"/>
  <c r="AA37" i="2"/>
  <c r="AA36" i="2"/>
  <c r="X36" i="2"/>
  <c r="O36" i="2"/>
  <c r="AA35" i="2"/>
  <c r="O35" i="2"/>
  <c r="X35" i="2" s="1"/>
  <c r="AA34" i="2"/>
  <c r="AA33" i="2"/>
  <c r="AA32" i="2"/>
  <c r="X32" i="2"/>
  <c r="T32" i="2"/>
  <c r="AA31" i="2"/>
  <c r="AA30" i="2"/>
  <c r="AA29" i="2"/>
  <c r="AA28" i="2"/>
  <c r="AA27" i="2"/>
  <c r="T27" i="2"/>
  <c r="X27" i="2" s="1"/>
  <c r="AA26" i="2"/>
  <c r="AA25" i="2"/>
  <c r="AA24" i="2"/>
  <c r="X24" i="2"/>
  <c r="T24" i="2"/>
  <c r="AA23" i="2"/>
  <c r="T23" i="2"/>
  <c r="X23" i="2" s="1"/>
  <c r="AA22" i="2"/>
  <c r="X22" i="2"/>
  <c r="T22" i="2"/>
  <c r="AA21" i="2"/>
  <c r="T21" i="2"/>
  <c r="X21" i="2" s="1"/>
  <c r="AA20" i="2"/>
  <c r="X20" i="2"/>
  <c r="T20" i="2"/>
  <c r="AA19" i="2"/>
  <c r="T19" i="2"/>
  <c r="X19" i="2" s="1"/>
  <c r="AA18" i="2"/>
  <c r="T18" i="2"/>
  <c r="X18" i="2" s="1"/>
  <c r="E1" i="2"/>
  <c r="D330" i="2" l="1" a="1"/>
  <c r="D330" i="2" s="1"/>
  <c r="AD136" i="2"/>
  <c r="AD13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JSHCT</author>
  </authors>
  <commentList>
    <comment ref="E24" authorId="0" shapeId="0" xr:uid="{6D4FB128-B80F-403A-9956-29BB7F734AEF}">
      <text>
        <r>
          <rPr>
            <b/>
            <sz val="9"/>
            <color indexed="81"/>
            <rFont val="MS P ゴシック"/>
            <family val="3"/>
            <charset val="128"/>
          </rPr>
          <t>JSHCT:</t>
        </r>
        <r>
          <rPr>
            <sz val="9"/>
            <color indexed="81"/>
            <rFont val="MS P ゴシック"/>
            <family val="3"/>
            <charset val="128"/>
          </rPr>
          <t xml:space="preserve">
2.7 認定基準文言
薬剤部が設置され、24 時間体制で移植患者の治療に必要な薬剤の供給
が可能な体制にあること。</t>
        </r>
      </text>
    </comment>
    <comment ref="E32" authorId="0" shapeId="0" xr:uid="{2941E0F8-DA6C-4EF6-B655-DEF2E3EC37D1}">
      <text>
        <r>
          <rPr>
            <b/>
            <sz val="9"/>
            <color indexed="81"/>
            <rFont val="MS P ゴシック"/>
            <family val="3"/>
            <charset val="128"/>
          </rPr>
          <t>JSHCT:</t>
        </r>
        <r>
          <rPr>
            <sz val="9"/>
            <color indexed="81"/>
            <rFont val="MS P ゴシック"/>
            <family val="3"/>
            <charset val="128"/>
          </rPr>
          <t xml:space="preserve">
2.8 認定基準文言
移植施設内で移植に用いられる病室には、移植を施行する際の空気感染を最低限に抑えるような防護環境が整備されていること。</t>
        </r>
      </text>
    </comment>
    <comment ref="E40" authorId="0" shapeId="0" xr:uid="{5D328220-7437-45BF-9227-C20F066B757D}">
      <text>
        <r>
          <rPr>
            <b/>
            <sz val="9"/>
            <color indexed="81"/>
            <rFont val="MS P ゴシック"/>
            <family val="3"/>
            <charset val="128"/>
          </rPr>
          <t>JSHCT:</t>
        </r>
        <r>
          <rPr>
            <sz val="9"/>
            <color indexed="81"/>
            <rFont val="MS P ゴシック"/>
            <family val="3"/>
            <charset val="128"/>
          </rPr>
          <t xml:space="preserve">
2.9 認定基準文言
移植施設には、移植幹細胞の処理・保存を適切に行える体制が整っていること。</t>
        </r>
      </text>
    </comment>
    <comment ref="F74" authorId="0" shapeId="0" xr:uid="{BE1F38EE-615A-4851-ACCE-81DE9A90DD9B}">
      <text>
        <r>
          <rPr>
            <b/>
            <sz val="9"/>
            <color indexed="81"/>
            <rFont val="MS P ゴシック"/>
            <family val="3"/>
            <charset val="128"/>
          </rPr>
          <t>JSHCT:</t>
        </r>
        <r>
          <rPr>
            <sz val="9"/>
            <color indexed="81"/>
            <rFont val="MS P ゴシック"/>
            <family val="3"/>
            <charset val="128"/>
          </rPr>
          <t xml:space="preserve">
3.1.1 認定基準文言
責任医師は、日本造血細胞移植学会が認定する造血細胞移植認定医の資格を有していること。もし、この基準を満たさない場合には、日本造血細胞移植学会の会員であり、10 年以上の造血幹細胞移植医療の臨床経験があること。小児診療科においては、以上の基準を満たさない場合、小児血液・がん学会暫定指導医／専門医で 10 年以上の造血幹細胞移植医療の臨床経験があること</t>
        </r>
      </text>
    </comment>
    <comment ref="F97" authorId="0" shapeId="0" xr:uid="{F851B84B-A8CC-4A8A-9602-22214B1B2CC0}">
      <text>
        <r>
          <rPr>
            <b/>
            <sz val="9"/>
            <color indexed="81"/>
            <rFont val="MS P ゴシック"/>
            <family val="3"/>
            <charset val="128"/>
          </rPr>
          <t>JSHCT:</t>
        </r>
        <r>
          <rPr>
            <sz val="9"/>
            <color indexed="81"/>
            <rFont val="MS P ゴシック"/>
            <family val="3"/>
            <charset val="128"/>
          </rPr>
          <t xml:space="preserve">
3.1.3 認定基準文言
責任医師は、移植チームの質を担保し、移植医療に関するquality managementについて責任を持つこと。</t>
        </r>
      </text>
    </comment>
    <comment ref="F105" authorId="0" shapeId="0" xr:uid="{933674B1-008D-46CA-B987-0B0F704FFD3C}">
      <text>
        <r>
          <rPr>
            <b/>
            <sz val="9"/>
            <color indexed="81"/>
            <rFont val="MS P ゴシック"/>
            <family val="3"/>
            <charset val="128"/>
          </rPr>
          <t>JSHCT:</t>
        </r>
        <r>
          <rPr>
            <sz val="9"/>
            <color indexed="81"/>
            <rFont val="MS P ゴシック"/>
            <family val="3"/>
            <charset val="128"/>
          </rPr>
          <t xml:space="preserve">
3.1.4 認定基準文言
責任医師は、移植チームの質を担保し、移植医療に関するquality
management について責任を持つこと。</t>
        </r>
      </text>
    </comment>
    <comment ref="F115" authorId="0" shapeId="0" xr:uid="{F079EAF4-8AF7-485D-AB6F-A6401D464577}">
      <text>
        <r>
          <rPr>
            <b/>
            <sz val="9"/>
            <color indexed="81"/>
            <rFont val="MS P ゴシック"/>
            <family val="3"/>
            <charset val="128"/>
          </rPr>
          <t>JSHCT:</t>
        </r>
        <r>
          <rPr>
            <sz val="9"/>
            <color indexed="81"/>
            <rFont val="MS P ゴシック"/>
            <family val="3"/>
            <charset val="128"/>
          </rPr>
          <t xml:space="preserve">
3.2.1 認定基準文言
移植を担当する診療科には、日本造血細胞移植学会が認定する造血細胞移植認定医の資格を有している常勤の医師が、少なくとも2 名以上配置されていること。小児診療科においては、少なくとも 1 名以上の、常勤の日本造血細胞移植学会が認定する造血細胞移植認定医が配置され、かつ別に 1 名以上の常勤の小児科専門医がいること。移行期間においては、常勤の日本造血細胞移植学会が認定する造血細胞移植認定医の代わりに小児血液・がん学会暫定指導医／専門医が配置されていること。</t>
        </r>
      </text>
    </comment>
    <comment ref="F224" authorId="0" shapeId="0" xr:uid="{7B05E594-B3BA-485F-95F2-663B8E05F01D}">
      <text>
        <r>
          <rPr>
            <b/>
            <sz val="9"/>
            <color indexed="81"/>
            <rFont val="MS P ゴシック"/>
            <family val="3"/>
            <charset val="128"/>
          </rPr>
          <t>JSHCT:</t>
        </r>
        <r>
          <rPr>
            <sz val="9"/>
            <color indexed="81"/>
            <rFont val="MS P ゴシック"/>
            <family val="3"/>
            <charset val="128"/>
          </rPr>
          <t xml:space="preserve">
3.4.4 認定基準文言
1.　移植患者およびドナーを担当する学会が認定する移植コーディネーター（HCTC）が配置されていること。小児診療科においては、HCTCに代わってチャイルドライフスペシャリスト、ホスピタルプレイスペシャリストまたは子ども療養支援士が移植患者およびドナーを担当することを含む。
2.　1を満たさない場合であっても、学会が認定する移植コーディネーター（HCTC）の育成に努めている場合、認定カテゴリー2または認定カテゴリー3の区分で認定されることを妨げない。</t>
        </r>
      </text>
    </comment>
    <comment ref="E280" authorId="0" shapeId="0" xr:uid="{7941D051-1750-4EAC-B677-F6308B3EF0F3}">
      <text>
        <r>
          <rPr>
            <b/>
            <sz val="9"/>
            <color indexed="81"/>
            <rFont val="MS P ゴシック"/>
            <family val="3"/>
            <charset val="128"/>
          </rPr>
          <t>JSHCT:</t>
        </r>
        <r>
          <rPr>
            <sz val="9"/>
            <color indexed="81"/>
            <rFont val="MS P ゴシック"/>
            <family val="3"/>
            <charset val="128"/>
          </rPr>
          <t xml:space="preserve">
4.1 認定基準文言
移植施設が認定を受けるためには、少なくとも認定申請時の前年12か月間（1～12 月）に新規の同種造血幹細胞移植6例を施行していること。ただし、小児領域のみでの申請（小児病院など）では少なくとも新規造血幹細胞移植を3例または認定申請時の前年までの3年の間に新規の同種造血幹細胞移植を5例実施し、加えて移植責任医師に変更がないこと。</t>
        </r>
      </text>
    </comment>
    <comment ref="E290" authorId="0" shapeId="0" xr:uid="{55F3A685-72F0-446F-8D95-B7244DCD4AD7}">
      <text>
        <r>
          <rPr>
            <b/>
            <sz val="9"/>
            <color indexed="81"/>
            <rFont val="MS P ゴシック"/>
            <family val="3"/>
            <charset val="128"/>
          </rPr>
          <t>JSHCT:</t>
        </r>
        <r>
          <rPr>
            <sz val="9"/>
            <color indexed="81"/>
            <rFont val="MS P ゴシック"/>
            <family val="3"/>
            <charset val="128"/>
          </rPr>
          <t xml:space="preserve">
4.2 認定基準文言
同種造血幹細胞移植に用いる造血幹細胞ソースの種類に関しては、認定申請時の前年までの3年間に、原則として、すべての移植（骨髄移植、末梢血幹細胞移植、臍帯血移植、ただし、小児診療科においては骨髄移植、末梢血幹細胞移植、臍帯血移植のうち2種類の移植）を少なくとも1例施行していること。ただし、新規申請時においては血縁の骨髄移植および末梢血幹細胞移植のみの実績でよ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<sst xmlns="http://schemas.openxmlformats.org/spreadsheetml/2006/main" count="487" uniqueCount="282">
  <si>
    <t>非血縁者間造血幹細胞移植を施行する診療科の認定基準</t>
    <phoneticPr fontId="2"/>
  </si>
  <si>
    <t xml:space="preserve"> </t>
    <phoneticPr fontId="2"/>
  </si>
  <si>
    <t>【移植施設認定基準】チェックリスト</t>
    <phoneticPr fontId="2"/>
  </si>
  <si>
    <t>本シートへの記入が済みましたら下記より「記入シート」へお進みください</t>
    <rPh sb="0" eb="1">
      <t>ホン</t>
    </rPh>
    <rPh sb="6" eb="8">
      <t>キニュウ</t>
    </rPh>
    <rPh sb="9" eb="10">
      <t>ス</t>
    </rPh>
    <rPh sb="15" eb="17">
      <t>カキ</t>
    </rPh>
    <rPh sb="20" eb="22">
      <t>キニュウ</t>
    </rPh>
    <rPh sb="28" eb="29">
      <t>スス</t>
    </rPh>
    <phoneticPr fontId="2"/>
  </si>
  <si>
    <t>施設情報</t>
    <rPh sb="0" eb="2">
      <t>シセツ</t>
    </rPh>
    <rPh sb="2" eb="4">
      <t>ジョウホウ</t>
    </rPh>
    <phoneticPr fontId="2"/>
  </si>
  <si>
    <t>→「記入シート」</t>
    <phoneticPr fontId="2"/>
  </si>
  <si>
    <t>施設名</t>
    <phoneticPr fontId="2"/>
  </si>
  <si>
    <t>施設長名</t>
    <phoneticPr fontId="2"/>
  </si>
  <si>
    <t>郵便番号</t>
    <phoneticPr fontId="2"/>
  </si>
  <si>
    <t>住所</t>
    <phoneticPr fontId="2"/>
  </si>
  <si>
    <t>診療科情報</t>
    <rPh sb="0" eb="5">
      <t>シンリョウカジョウホウ</t>
    </rPh>
    <phoneticPr fontId="2"/>
  </si>
  <si>
    <t>診療科名</t>
    <phoneticPr fontId="2"/>
  </si>
  <si>
    <t>TRUMP施設コード</t>
    <phoneticPr fontId="2"/>
  </si>
  <si>
    <t>対象（成人／小児）</t>
    <rPh sb="0" eb="2">
      <t>タイショウ</t>
    </rPh>
    <rPh sb="3" eb="5">
      <t>セイジン</t>
    </rPh>
    <rPh sb="6" eb="8">
      <t>ショウニ</t>
    </rPh>
    <phoneticPr fontId="2"/>
  </si>
  <si>
    <t>※対象領域を「成人」「小児」いずれかをご選択ください</t>
    <phoneticPr fontId="2"/>
  </si>
  <si>
    <t>診療科責任医師名</t>
    <phoneticPr fontId="2"/>
  </si>
  <si>
    <t>※移植施設認定に関する連絡責任者となる先生をご記入ください
　認定後は、日本・造血免疫細胞療法／臍帯血バンク（JRC）／日本骨髄バンク　
　から移植認定診療科への連絡における連絡窓口を担っていただいております</t>
    <rPh sb="1" eb="3">
      <t>イショク</t>
    </rPh>
    <rPh sb="3" eb="5">
      <t>シセツ</t>
    </rPh>
    <rPh sb="5" eb="7">
      <t>ニンテイ</t>
    </rPh>
    <rPh sb="8" eb="9">
      <t>カン</t>
    </rPh>
    <rPh sb="11" eb="13">
      <t>レンラク</t>
    </rPh>
    <rPh sb="13" eb="15">
      <t>セキニン</t>
    </rPh>
    <rPh sb="15" eb="16">
      <t>シャ</t>
    </rPh>
    <rPh sb="19" eb="21">
      <t>センセイ</t>
    </rPh>
    <rPh sb="23" eb="25">
      <t>キニュウ</t>
    </rPh>
    <phoneticPr fontId="2"/>
  </si>
  <si>
    <t>TEL</t>
    <phoneticPr fontId="2"/>
  </si>
  <si>
    <t>FAX</t>
    <phoneticPr fontId="2"/>
  </si>
  <si>
    <t>Email</t>
    <phoneticPr fontId="2"/>
  </si>
  <si>
    <t>※記入者が診療科責任医師である場合、以下の記入は不要です</t>
    <rPh sb="1" eb="4">
      <t>キニュウシャ</t>
    </rPh>
    <rPh sb="5" eb="8">
      <t>シンリョウカ</t>
    </rPh>
    <rPh sb="8" eb="10">
      <t>セキニン</t>
    </rPh>
    <rPh sb="10" eb="12">
      <t>イシ</t>
    </rPh>
    <rPh sb="15" eb="17">
      <t>バアイ</t>
    </rPh>
    <rPh sb="18" eb="20">
      <t>イカ</t>
    </rPh>
    <rPh sb="21" eb="23">
      <t>キニュウ</t>
    </rPh>
    <rPh sb="24" eb="26">
      <t>フヨウ</t>
    </rPh>
    <phoneticPr fontId="2"/>
  </si>
  <si>
    <t>記入者情報</t>
    <rPh sb="0" eb="3">
      <t>キニュウシャ</t>
    </rPh>
    <rPh sb="3" eb="5">
      <t>ジョウホウ</t>
    </rPh>
    <phoneticPr fontId="2"/>
  </si>
  <si>
    <t>記入者名</t>
    <rPh sb="0" eb="2">
      <t>キニュウ</t>
    </rPh>
    <rPh sb="2" eb="3">
      <t>シャ</t>
    </rPh>
    <rPh sb="3" eb="4">
      <t>メイ</t>
    </rPh>
    <phoneticPr fontId="2"/>
  </si>
  <si>
    <t>※本チェックリストに関するお問い合わせ窓口となる先生が、上記診療科責任医師とは異なる場合は、ご記載ください。</t>
    <rPh sb="1" eb="2">
      <t>ホン</t>
    </rPh>
    <rPh sb="10" eb="11">
      <t>カン</t>
    </rPh>
    <rPh sb="14" eb="15">
      <t>ト</t>
    </rPh>
    <rPh sb="16" eb="17">
      <t>ア</t>
    </rPh>
    <rPh sb="19" eb="21">
      <t>マドグチ</t>
    </rPh>
    <rPh sb="24" eb="26">
      <t>センセイ</t>
    </rPh>
    <rPh sb="28" eb="30">
      <t>ジョウキ</t>
    </rPh>
    <rPh sb="30" eb="33">
      <t>シンリョウカ</t>
    </rPh>
    <rPh sb="33" eb="35">
      <t>セキニン</t>
    </rPh>
    <rPh sb="35" eb="37">
      <t>イシ</t>
    </rPh>
    <rPh sb="39" eb="40">
      <t>コト</t>
    </rPh>
    <rPh sb="42" eb="44">
      <t>バアイ</t>
    </rPh>
    <rPh sb="47" eb="49">
      <t>キサイ</t>
    </rPh>
    <phoneticPr fontId="2"/>
  </si>
  <si>
    <t>申請情報の取扱いについて</t>
    <rPh sb="0" eb="2">
      <t>シンセイ</t>
    </rPh>
    <rPh sb="2" eb="4">
      <t>ジョウホウ</t>
    </rPh>
    <rPh sb="5" eb="7">
      <t>トリアツカ</t>
    </rPh>
    <phoneticPr fontId="2"/>
  </si>
  <si>
    <t>ご申請いただいた情報は「移植に用いる造血幹細胞の適切な提供の推進に関する法律」に規定されている国に許可された骨髄・末梢血幹細胞提供のあっせん事業者(日本骨髄バンク)及び臍帯血供給事業者(臍帯血バンク)から提供される造血幹細胞を用いて移植を施行する施設（診療科）を認定するために、また、今後の調査業務のために日本骨髄バンク、臍帯血バンク、造血幹細胞提供支援機関(日本赤十字社)並びに日本造血細胞移植データセンターが用いますが、その他の目的で使用することはありません。</t>
    <rPh sb="1" eb="3">
      <t>シンセイ</t>
    </rPh>
    <rPh sb="93" eb="96">
      <t>サイタイケツ</t>
    </rPh>
    <rPh sb="126" eb="129">
      <t>シンリョウカ</t>
    </rPh>
    <rPh sb="161" eb="164">
      <t>サイタイケツ</t>
    </rPh>
    <rPh sb="173" eb="175">
      <t>テイキョウ</t>
    </rPh>
    <phoneticPr fontId="2"/>
  </si>
  <si>
    <t>一般社団法人日本造血・免疫細胞療法学会</t>
    <rPh sb="6" eb="19">
      <t>ニホン</t>
    </rPh>
    <phoneticPr fontId="2"/>
  </si>
  <si>
    <t>申請診療科名：</t>
    <phoneticPr fontId="2"/>
  </si>
  <si>
    <t>JSTCT移植施設認定基準チェックリスト</t>
    <rPh sb="5" eb="7">
      <t>イショク</t>
    </rPh>
    <rPh sb="7" eb="9">
      <t>シセツ</t>
    </rPh>
    <rPh sb="9" eb="11">
      <t>ニンテイ</t>
    </rPh>
    <rPh sb="11" eb="13">
      <t>キジュン</t>
    </rPh>
    <phoneticPr fontId="2"/>
  </si>
  <si>
    <t>チェックリスト記載方法について</t>
    <phoneticPr fontId="2"/>
  </si>
  <si>
    <t>・</t>
    <phoneticPr fontId="2"/>
  </si>
  <si>
    <t>各質問について、「回答欄」に「Y」（はい）、「N」（いいえ）、「N/A」（自施設には該当しない質問）の</t>
    <rPh sb="0" eb="3">
      <t>カクシツモン</t>
    </rPh>
    <rPh sb="9" eb="12">
      <t>カイトウラン</t>
    </rPh>
    <phoneticPr fontId="2"/>
  </si>
  <si>
    <t>いずれかをご回答ください。回答はドロップダウンリストから選択するかコピーペースでお願いいたします。</t>
    <rPh sb="6" eb="8">
      <t>カイトウ</t>
    </rPh>
    <rPh sb="13" eb="15">
      <t>カイトウ</t>
    </rPh>
    <rPh sb="28" eb="30">
      <t>センタク</t>
    </rPh>
    <rPh sb="41" eb="42">
      <t>ネガ</t>
    </rPh>
    <phoneticPr fontId="2"/>
  </si>
  <si>
    <t>項目によっては、補足質問や自由記述の質問もございますので、記載の説明に沿って適宜ご回答ください。</t>
    <rPh sb="0" eb="2">
      <t>コウモク</t>
    </rPh>
    <rPh sb="8" eb="10">
      <t>ホソク</t>
    </rPh>
    <rPh sb="10" eb="12">
      <t>シツモン</t>
    </rPh>
    <rPh sb="13" eb="15">
      <t>ジユウ</t>
    </rPh>
    <rPh sb="15" eb="17">
      <t>キジュツ</t>
    </rPh>
    <rPh sb="18" eb="20">
      <t>シツモン</t>
    </rPh>
    <rPh sb="29" eb="31">
      <t>キサイ</t>
    </rPh>
    <rPh sb="32" eb="34">
      <t>セツメイ</t>
    </rPh>
    <rPh sb="35" eb="36">
      <t>ソ</t>
    </rPh>
    <rPh sb="38" eb="40">
      <t>テキギ</t>
    </rPh>
    <rPh sb="41" eb="43">
      <t>カイトウ</t>
    </rPh>
    <phoneticPr fontId="2"/>
  </si>
  <si>
    <t>質問項目についてご不明な点がありましたら、下記までお問い合わせください。</t>
    <phoneticPr fontId="2"/>
  </si>
  <si>
    <t>日本造血・免疫細胞療法学会移植施設認定委員会</t>
    <rPh sb="0" eb="13">
      <t>ニホン</t>
    </rPh>
    <phoneticPr fontId="2"/>
  </si>
  <si>
    <t>【申請受付窓口】公益財団法人日本骨髄バンク施設認定担当</t>
  </si>
  <si>
    <t>TEL: 03-3259-9000   FAX: 03-5283-5629</t>
  </si>
  <si>
    <t>1.認定基準の目的と運用</t>
    <rPh sb="2" eb="4">
      <t>ニンテイ</t>
    </rPh>
    <rPh sb="4" eb="6">
      <t>キジュン</t>
    </rPh>
    <rPh sb="7" eb="9">
      <t>モクテキ</t>
    </rPh>
    <rPh sb="10" eb="12">
      <t>ウンヨウ</t>
    </rPh>
    <phoneticPr fontId="2"/>
  </si>
  <si>
    <t>※チェック事項無し</t>
    <rPh sb="5" eb="7">
      <t>ジコウ</t>
    </rPh>
    <rPh sb="7" eb="8">
      <t>ナ</t>
    </rPh>
    <phoneticPr fontId="2"/>
  </si>
  <si>
    <t>2.移植施設としての要件</t>
    <rPh sb="10" eb="12">
      <t>ヨウケン</t>
    </rPh>
    <phoneticPr fontId="2"/>
  </si>
  <si>
    <t>回答欄</t>
    <rPh sb="0" eb="2">
      <t>カイトウ</t>
    </rPh>
    <rPh sb="2" eb="3">
      <t>ラン</t>
    </rPh>
    <phoneticPr fontId="2"/>
  </si>
  <si>
    <t>未入力チェック</t>
    <rPh sb="0" eb="3">
      <t>ミニュウリョク</t>
    </rPh>
    <phoneticPr fontId="2"/>
  </si>
  <si>
    <t>列</t>
    <rPh sb="0" eb="1">
      <t>レツ</t>
    </rPh>
    <phoneticPr fontId="2"/>
  </si>
  <si>
    <t>行番号</t>
    <rPh sb="0" eb="3">
      <t>ギョウバンゴウ</t>
    </rPh>
    <phoneticPr fontId="2"/>
  </si>
  <si>
    <t>未入力セル</t>
    <rPh sb="0" eb="3">
      <t>ミニュウリョク</t>
    </rPh>
    <phoneticPr fontId="2"/>
  </si>
  <si>
    <t>移植施設は、国の基準（あるいはそれと同等の基準）によって承認された医療機関ですか?</t>
    <phoneticPr fontId="2"/>
  </si>
  <si>
    <t>S</t>
    <phoneticPr fontId="2"/>
  </si>
  <si>
    <t>日本骨髄バンク（JMDP）の骨髄採取認定施設、または、骨髄・末梢血幹細胞採取施設の認定施設ですか?※ただし、骨髄採取を免除されている小児科の施設については、この限りではない。</t>
    <phoneticPr fontId="2"/>
  </si>
  <si>
    <t>輸血部門が設置され、24時間体制で移植患者の治療に必要な種々の血液製剤の供給が可能な体制が整っていますか?</t>
    <phoneticPr fontId="2"/>
  </si>
  <si>
    <t>感染対策委員会が設置され、重篤な感染症の予防及び発症時等の対策マニュアルが整備されていますか?</t>
    <phoneticPr fontId="2"/>
  </si>
  <si>
    <t>医療安全委員会（医療事故対策委員会）が設置され、重大な事故発生時の対策マニュアルが整備されていますか?</t>
    <phoneticPr fontId="2"/>
  </si>
  <si>
    <t>救急処置室や集中治療室(ICU)が整備され、病棟及び外来から移植患者が転床した後も、移植医による診療の継続が可能な体制が整っていますか?</t>
    <phoneticPr fontId="2"/>
  </si>
  <si>
    <t xml:space="preserve">薬剤部が設置され、24 時間体制で対応していますか? </t>
    <phoneticPr fontId="2"/>
  </si>
  <si>
    <t>【上記がNの場合】</t>
    <phoneticPr fontId="2"/>
  </si>
  <si>
    <t>【安全な薬剤供給のためにどのような体制をとられているかご記入ください。】</t>
    <phoneticPr fontId="2"/>
  </si>
  <si>
    <t>E</t>
    <phoneticPr fontId="2"/>
  </si>
  <si>
    <t>無菌治療室管理加算１あるいは無菌治療室管理加算２が算定可能な病室を有していますか？</t>
    <phoneticPr fontId="2"/>
  </si>
  <si>
    <t>【以下に、防護環境についてご記入ください。】</t>
    <phoneticPr fontId="2"/>
  </si>
  <si>
    <t>▼回答入力</t>
    <rPh sb="1" eb="3">
      <t>カイトウ</t>
    </rPh>
    <rPh sb="3" eb="5">
      <t>ニュウリョク</t>
    </rPh>
    <phoneticPr fontId="2"/>
  </si>
  <si>
    <t>常時ISO クラス７以上</t>
    <phoneticPr fontId="2"/>
  </si>
  <si>
    <t>床</t>
    <rPh sb="0" eb="1">
      <t>ユカ</t>
    </rPh>
    <phoneticPr fontId="2"/>
  </si>
  <si>
    <t>M</t>
    <phoneticPr fontId="2"/>
  </si>
  <si>
    <t>うち、常時ISO クラス６以上</t>
    <phoneticPr fontId="2"/>
  </si>
  <si>
    <t>※</t>
    <phoneticPr fontId="2"/>
  </si>
  <si>
    <t>無菌治療室管理加算1或いは2が取れる病室が配置されている病棟の見取り図（写し）を提出ください。その際、移植の病室を明記してください。</t>
    <rPh sb="0" eb="2">
      <t>ムキン</t>
    </rPh>
    <rPh sb="40" eb="42">
      <t>テイシュツ</t>
    </rPh>
    <phoneticPr fontId="2"/>
  </si>
  <si>
    <t xml:space="preserve"> 移植幹細胞の適切な処理・保存について</t>
    <phoneticPr fontId="2"/>
  </si>
  <si>
    <t>１）</t>
    <phoneticPr fontId="2"/>
  </si>
  <si>
    <t>移植幹細胞の処理・保存にあたり「院内における血液細胞処理のための指針」を遵守していますか？</t>
    <phoneticPr fontId="2"/>
  </si>
  <si>
    <t>【以下に移植幹細胞の凍結／保存方法について具体的にご記入ください。】</t>
    <phoneticPr fontId="2"/>
  </si>
  <si>
    <t>F</t>
    <phoneticPr fontId="2"/>
  </si>
  <si>
    <t>２）</t>
    <phoneticPr fontId="2"/>
  </si>
  <si>
    <t>骨髄の処理について</t>
    <phoneticPr fontId="2"/>
  </si>
  <si>
    <t>自施設内にて骨髄の血漿除去、細胞・赤血球除去を行える体制がありますか?</t>
    <phoneticPr fontId="2"/>
  </si>
  <si>
    <t>【以下に、分離に関して誰がどのように行っているかを具体的にご記入ください。】</t>
    <phoneticPr fontId="2"/>
  </si>
  <si>
    <t>３）</t>
    <phoneticPr fontId="2"/>
  </si>
  <si>
    <t>臍帯血の保存について</t>
    <phoneticPr fontId="2"/>
  </si>
  <si>
    <t>自施設内にて臍帯血を適切な温度で冷凍保存できる機器が設置されていますか?</t>
    <phoneticPr fontId="2"/>
  </si>
  <si>
    <t>【以下に、臍帯血がどのように保存されているか、場所や温度など具体的にご記入ください。】</t>
    <phoneticPr fontId="2"/>
  </si>
  <si>
    <t>４）</t>
    <phoneticPr fontId="2"/>
  </si>
  <si>
    <t>移植幹細胞の凍結／保存について（骨髄・末梢血幹細胞・ドナーリンパ球）</t>
    <phoneticPr fontId="2"/>
  </si>
  <si>
    <t>自施設内での移植幹細胞の凍結保存にあたり、クリーンベンチ／安全キャビネットの 整備・保守点検を定期的に行うＳＯＰはありますか？</t>
    <phoneticPr fontId="2"/>
  </si>
  <si>
    <t>自施設内での移植幹細胞の凍結／解凍作業に関して工程記録を含む手順書はありますか？</t>
    <phoneticPr fontId="2"/>
  </si>
  <si>
    <t>3.移植チームの構成員(Personnel)、連携体制、マニュアル等</t>
    <phoneticPr fontId="2"/>
  </si>
  <si>
    <t xml:space="preserve">
3.1</t>
    <phoneticPr fontId="2"/>
  </si>
  <si>
    <t>移植施設責任医師</t>
    <phoneticPr fontId="2"/>
  </si>
  <si>
    <t>以下3.1.1～3.1.4の質問は、移植施設責任医師についてご回答ください。</t>
    <phoneticPr fontId="2"/>
  </si>
  <si>
    <t xml:space="preserve">3.1.1 </t>
    <phoneticPr fontId="2"/>
  </si>
  <si>
    <t>移植施設責任医師の要件</t>
    <phoneticPr fontId="2"/>
  </si>
  <si>
    <t>移植施設責任医師（貴診療科の移植医療の責任を負う医師）</t>
    <rPh sb="0" eb="2">
      <t>イショク</t>
    </rPh>
    <rPh sb="2" eb="4">
      <t>シセツ</t>
    </rPh>
    <rPh sb="4" eb="6">
      <t>セキニン</t>
    </rPh>
    <rPh sb="6" eb="8">
      <t>イシ</t>
    </rPh>
    <phoneticPr fontId="2"/>
  </si>
  <si>
    <t>氏名</t>
    <rPh sb="0" eb="2">
      <t>シメイ</t>
    </rPh>
    <phoneticPr fontId="2"/>
  </si>
  <si>
    <t>のご氏名をご記入ください</t>
    <rPh sb="2" eb="4">
      <t>シメイ</t>
    </rPh>
    <phoneticPr fontId="2"/>
  </si>
  <si>
    <t>N</t>
    <phoneticPr fontId="2"/>
  </si>
  <si>
    <t>日本造血・免疫細胞療法学会が認定する認定医の資格を有していますか?　※1</t>
    <phoneticPr fontId="2"/>
  </si>
  <si>
    <t>日本造血・免疫細胞療法学会の会員であり、10年以上の造血幹細胞移植医療の臨床経験がありますか? ※2</t>
  </si>
  <si>
    <t>【小児診療科において上記がNoの場合】</t>
    <phoneticPr fontId="2"/>
  </si>
  <si>
    <t>小児血液・がん学会暫定指導医/専門医で10年以上の造血幹細胞移植医療の臨床経験がありますか? ※3</t>
    <phoneticPr fontId="2"/>
  </si>
  <si>
    <t xml:space="preserve">※1 </t>
    <phoneticPr fontId="2"/>
  </si>
  <si>
    <t>日本造血・免疫細胞療法学会 認定医の資格を有している場合は、認定証（写し）を提出してください。</t>
    <rPh sb="38" eb="40">
      <t>テイシュツ</t>
    </rPh>
    <phoneticPr fontId="2"/>
  </si>
  <si>
    <t xml:space="preserve">※2 </t>
    <phoneticPr fontId="2"/>
  </si>
  <si>
    <t>移植施設責任医師が認定医の資格を有していない場合は、別紙1「移植施設責任医師における臨床経験経歴書」を提出してください。</t>
    <rPh sb="0" eb="2">
      <t>イショク</t>
    </rPh>
    <rPh sb="51" eb="53">
      <t>テイシュツ</t>
    </rPh>
    <phoneticPr fontId="2"/>
  </si>
  <si>
    <t xml:space="preserve">※3 </t>
    <phoneticPr fontId="2"/>
  </si>
  <si>
    <t>小児診療科において、移植施設責任医師が認定医の資格を有していない場合は、小児血液・がん学会暫定指導医/専門医の資格を証する書類を提出してください。また別紙1「移植施設責任医師における臨床経験経歴書」を提出してください。</t>
    <rPh sb="64" eb="66">
      <t>テイシュツ</t>
    </rPh>
    <rPh sb="100" eb="102">
      <t>テイシュツ</t>
    </rPh>
    <phoneticPr fontId="2"/>
  </si>
  <si>
    <t>3.1.2</t>
    <phoneticPr fontId="2"/>
  </si>
  <si>
    <t>過去5年間で外来および病棟で移植患者の診療に関与していましたか?</t>
    <phoneticPr fontId="2"/>
  </si>
  <si>
    <t>3.1.3</t>
    <phoneticPr fontId="2"/>
  </si>
  <si>
    <t>責任医師の管理責任</t>
    <phoneticPr fontId="2"/>
  </si>
  <si>
    <t>病棟に関しては、カンファレンスや回診で医療行為について把握し、外来においては、担当医と連携して患者の診療に関わっていますか?</t>
    <phoneticPr fontId="2"/>
  </si>
  <si>
    <t>２）</t>
  </si>
  <si>
    <t>カンファレンスや回診以外では、病棟での日々の移植の問題点をどのようにして把握していますか？以下に、具体的に記載してください。</t>
    <phoneticPr fontId="2"/>
  </si>
  <si>
    <t>3.1.4</t>
    <phoneticPr fontId="2"/>
  </si>
  <si>
    <t>責任医師のquality managementに関する責任</t>
    <phoneticPr fontId="2"/>
  </si>
  <si>
    <t>移植成績を把握していますか？</t>
    <phoneticPr fontId="2"/>
  </si>
  <si>
    <t>どのように移植成績(移植後生存率に加えて、移植後合併症の頻度・重症度、移植関連死亡率、再発率など)を適宜把握し、移植チームの質を担保していますか？以下に、具体的に記載してください。</t>
    <phoneticPr fontId="2"/>
  </si>
  <si>
    <t>移植医</t>
    <phoneticPr fontId="2"/>
  </si>
  <si>
    <t xml:space="preserve">3.2.1 </t>
    <phoneticPr fontId="2"/>
  </si>
  <si>
    <t>移植医の要件</t>
    <phoneticPr fontId="2"/>
  </si>
  <si>
    <t xml:space="preserve">日本造血・免疫細胞療法学会 認定医の資格を有している常勤の医師が、2名以上配置されていますか? </t>
    <rPh sb="0" eb="13">
      <t>ニホン</t>
    </rPh>
    <phoneticPr fontId="2"/>
  </si>
  <si>
    <t xml:space="preserve">日本造血・免疫細胞療法学会 認定医の資格を有している常勤の医師が、1名配置されていますか? </t>
    <rPh sb="0" eb="13">
      <t>ニホン</t>
    </rPh>
    <rPh sb="34" eb="35">
      <t>メイ</t>
    </rPh>
    <phoneticPr fontId="2"/>
  </si>
  <si>
    <t xml:space="preserve">認定医資格を有していない血液専門医の資格を有している常勤の医師が、1名以上配置されていますか? </t>
    <rPh sb="0" eb="2">
      <t>ニンテイ</t>
    </rPh>
    <rPh sb="2" eb="3">
      <t>イ</t>
    </rPh>
    <rPh sb="3" eb="5">
      <t>シカク</t>
    </rPh>
    <rPh sb="6" eb="7">
      <t>ユウ</t>
    </rPh>
    <rPh sb="12" eb="14">
      <t>ケツエキ</t>
    </rPh>
    <rPh sb="14" eb="17">
      <t>センモンイ</t>
    </rPh>
    <rPh sb="34" eb="35">
      <t>メイ</t>
    </rPh>
    <rPh sb="35" eb="37">
      <t>イジョウ</t>
    </rPh>
    <phoneticPr fontId="2"/>
  </si>
  <si>
    <t>【小児診療科のみ以下をご回答ください】</t>
    <phoneticPr fontId="2"/>
  </si>
  <si>
    <t>日本造血・免疫細胞療法学会 認定医の資格を有している常勤の医師とは別に、常勤の小児科専門医が、1名以上配置されていますか?</t>
    <rPh sb="33" eb="34">
      <t>ベツ</t>
    </rPh>
    <rPh sb="36" eb="38">
      <t>ジョウキン</t>
    </rPh>
    <rPh sb="39" eb="42">
      <t>ショウニカ</t>
    </rPh>
    <rPh sb="42" eb="45">
      <t>センモンイ</t>
    </rPh>
    <rPh sb="48" eb="49">
      <t>メイ</t>
    </rPh>
    <rPh sb="49" eb="51">
      <t>イジョウ</t>
    </rPh>
    <rPh sb="51" eb="53">
      <t>ハイチ</t>
    </rPh>
    <phoneticPr fontId="2"/>
  </si>
  <si>
    <t>【以下に、移植医の状況をご記入ください。】</t>
    <phoneticPr fontId="2"/>
  </si>
  <si>
    <t>移植医の合計人数（移植施設責任医師含む）</t>
    <rPh sb="0" eb="3">
      <t>イショクイ</t>
    </rPh>
    <rPh sb="4" eb="6">
      <t>ゴウケイ</t>
    </rPh>
    <rPh sb="6" eb="8">
      <t>ニンズ</t>
    </rPh>
    <phoneticPr fontId="2"/>
  </si>
  <si>
    <t>名</t>
    <rPh sb="0" eb="1">
      <t>メイ</t>
    </rPh>
    <phoneticPr fontId="2"/>
  </si>
  <si>
    <t>L</t>
    <phoneticPr fontId="2"/>
  </si>
  <si>
    <t>うち、</t>
    <phoneticPr fontId="2"/>
  </si>
  <si>
    <t>認定医　※2名以上在籍している場合でも2名のみご記入ください</t>
    <rPh sb="0" eb="3">
      <t>ニンテイイ</t>
    </rPh>
    <rPh sb="6" eb="7">
      <t>メイ</t>
    </rPh>
    <rPh sb="7" eb="9">
      <t>イジョウ</t>
    </rPh>
    <rPh sb="9" eb="11">
      <t>ザイセキ</t>
    </rPh>
    <rPh sb="15" eb="17">
      <t>バアイ</t>
    </rPh>
    <rPh sb="20" eb="21">
      <t>メイ</t>
    </rPh>
    <rPh sb="24" eb="26">
      <t>キニュウ</t>
    </rPh>
    <phoneticPr fontId="2"/>
  </si>
  <si>
    <t>経験年数</t>
    <phoneticPr fontId="2"/>
  </si>
  <si>
    <t>直前12ヶ月
外来</t>
    <phoneticPr fontId="2"/>
  </si>
  <si>
    <t>1人目</t>
    <rPh sb="1" eb="2">
      <t>ニン</t>
    </rPh>
    <rPh sb="2" eb="3">
      <t>メ</t>
    </rPh>
    <phoneticPr fontId="2"/>
  </si>
  <si>
    <t>G-N</t>
    <phoneticPr fontId="2"/>
  </si>
  <si>
    <t>2名目</t>
    <rPh sb="1" eb="2">
      <t>メイ</t>
    </rPh>
    <rPh sb="2" eb="3">
      <t>メ</t>
    </rPh>
    <phoneticPr fontId="2"/>
  </si>
  <si>
    <t>※各認定医の認定証（写し）を提出してください。</t>
    <rPh sb="1" eb="2">
      <t>カク</t>
    </rPh>
    <rPh sb="2" eb="4">
      <t>ニンテイ</t>
    </rPh>
    <rPh sb="4" eb="5">
      <t>イ</t>
    </rPh>
    <phoneticPr fontId="2"/>
  </si>
  <si>
    <t>うち、認定医資格の無い移植医</t>
    <rPh sb="3" eb="6">
      <t>ニンテイイ</t>
    </rPh>
    <rPh sb="6" eb="8">
      <t>シカク</t>
    </rPh>
    <rPh sb="9" eb="10">
      <t>ナ</t>
    </rPh>
    <rPh sb="11" eb="14">
      <t>イショクイ</t>
    </rPh>
    <phoneticPr fontId="2"/>
  </si>
  <si>
    <t>認定医資格を有していない血液専門医　※1名以上在籍している場合でも1名のみご記入ください</t>
    <rPh sb="0" eb="3">
      <t>ニンテイイ</t>
    </rPh>
    <rPh sb="3" eb="5">
      <t>シカク</t>
    </rPh>
    <rPh sb="6" eb="7">
      <t>ユウ</t>
    </rPh>
    <rPh sb="12" eb="14">
      <t>ケツエキ</t>
    </rPh>
    <rPh sb="14" eb="17">
      <t>センモンイ</t>
    </rPh>
    <phoneticPr fontId="2"/>
  </si>
  <si>
    <t>認定医資格を有していない小児専門医　※小児科のみご記入ください</t>
    <rPh sb="0" eb="3">
      <t>ニンテイイ</t>
    </rPh>
    <rPh sb="3" eb="5">
      <t>シカク</t>
    </rPh>
    <rPh sb="6" eb="7">
      <t>ユウ</t>
    </rPh>
    <rPh sb="12" eb="14">
      <t>ショウニ</t>
    </rPh>
    <rPh sb="14" eb="17">
      <t>センモンイ</t>
    </rPh>
    <rPh sb="19" eb="22">
      <t>ショウニカ</t>
    </rPh>
    <rPh sb="25" eb="27">
      <t>キニュウ</t>
    </rPh>
    <phoneticPr fontId="2"/>
  </si>
  <si>
    <t>　　　　　　　　　　　　　　※1名以上在籍している場合でも1名のみご記入ください</t>
    <phoneticPr fontId="2"/>
  </si>
  <si>
    <t>認定医／血液専門医／小児専門医のいずれの資格も有していない移植医</t>
    <rPh sb="0" eb="3">
      <t>ニンテイイ</t>
    </rPh>
    <rPh sb="4" eb="6">
      <t>ケツエキ</t>
    </rPh>
    <rPh sb="6" eb="9">
      <t>センモンイ</t>
    </rPh>
    <rPh sb="10" eb="12">
      <t>ショウニ</t>
    </rPh>
    <rPh sb="12" eb="15">
      <t>センモンイ</t>
    </rPh>
    <rPh sb="20" eb="22">
      <t>シカク</t>
    </rPh>
    <rPh sb="23" eb="24">
      <t>ユウ</t>
    </rPh>
    <rPh sb="29" eb="32">
      <t>イショクイ</t>
    </rPh>
    <phoneticPr fontId="2"/>
  </si>
  <si>
    <t>以下 3.2.2～3.2.4 の質問は、上記「移植医」のうち１名についてお答えください。</t>
    <rPh sb="20" eb="22">
      <t>ジョウキ</t>
    </rPh>
    <phoneticPr fontId="2"/>
  </si>
  <si>
    <t>3.2.2</t>
    <phoneticPr fontId="2"/>
  </si>
  <si>
    <t>移植医は、認定直前の12か月間、同診療科の移植病棟及び外来で移植患者の診療に携わっていましたか?</t>
    <phoneticPr fontId="2"/>
  </si>
  <si>
    <t xml:space="preserve">3.2.3 </t>
    <phoneticPr fontId="2"/>
  </si>
  <si>
    <t>移植医は、移植施設の外来および入院病棟において24 時間体制で連携し、診療を継続できる体制にありますか？</t>
    <phoneticPr fontId="2"/>
  </si>
  <si>
    <t xml:space="preserve">3.2.4 </t>
    <phoneticPr fontId="2"/>
  </si>
  <si>
    <t>日本造血・免疫細胞療法学会が認定する認定医以外の血液内科医あるいはその他の医師が入院・外来での診療を担当する診療体制の場合は、上記の移植認定医あるいはそれに準ずる医師が指導し、移植患者の診療を行っていますか？</t>
    <phoneticPr fontId="2"/>
  </si>
  <si>
    <t>看護師、その他の人員</t>
    <phoneticPr fontId="2"/>
  </si>
  <si>
    <t xml:space="preserve">3.3.1 </t>
    <phoneticPr fontId="2"/>
  </si>
  <si>
    <t>移植施設では、移植件数および移植患者の重症度に応じて、充分な看護師／移植患者の比率が維持され、看護補助者を適正に配置し看護師が看護に専念できる体制ですか?</t>
    <phoneticPr fontId="2"/>
  </si>
  <si>
    <t>【以下の１）～４）の各届け出区分をご回答ください】</t>
    <rPh sb="1" eb="3">
      <t>イカ</t>
    </rPh>
    <rPh sb="10" eb="11">
      <t>カク</t>
    </rPh>
    <rPh sb="11" eb="12">
      <t>トド</t>
    </rPh>
    <rPh sb="13" eb="14">
      <t>デ</t>
    </rPh>
    <rPh sb="14" eb="16">
      <t>クブン</t>
    </rPh>
    <rPh sb="18" eb="20">
      <t>カイトウ</t>
    </rPh>
    <phoneticPr fontId="2"/>
  </si>
  <si>
    <t>▼回答選択</t>
    <rPh sb="1" eb="3">
      <t>カイトウ</t>
    </rPh>
    <rPh sb="3" eb="5">
      <t>センタク</t>
    </rPh>
    <phoneticPr fontId="2"/>
  </si>
  <si>
    <t>日中の配置：入院基本料の届出区分</t>
    <phoneticPr fontId="2"/>
  </si>
  <si>
    <t>O</t>
    <phoneticPr fontId="2"/>
  </si>
  <si>
    <t>【「届出無し」の場合】</t>
    <rPh sb="2" eb="4">
      <t>トドケデ</t>
    </rPh>
    <rPh sb="4" eb="5">
      <t>ナ</t>
    </rPh>
    <phoneticPr fontId="2"/>
  </si>
  <si>
    <t>【日中の配置状況を具体的に記載してください】</t>
    <rPh sb="1" eb="3">
      <t>ニッチュウ</t>
    </rPh>
    <rPh sb="4" eb="6">
      <t>ハイチ</t>
    </rPh>
    <rPh sb="6" eb="8">
      <t>ジョウキョウ</t>
    </rPh>
    <rPh sb="9" eb="12">
      <t>グタイテキ</t>
    </rPh>
    <rPh sb="13" eb="15">
      <t>キサイ</t>
    </rPh>
    <phoneticPr fontId="2"/>
  </si>
  <si>
    <t>夜間の配置：夜間看護配置加算の届出区分</t>
    <rPh sb="0" eb="2">
      <t>ヤカン</t>
    </rPh>
    <phoneticPr fontId="2"/>
  </si>
  <si>
    <t>【夜間の配置状況を具体的に記載してください】</t>
    <rPh sb="1" eb="3">
      <t>ヤカン</t>
    </rPh>
    <rPh sb="4" eb="8">
      <t>ハイチジョウキョウ</t>
    </rPh>
    <rPh sb="9" eb="12">
      <t>グタイテキ</t>
    </rPh>
    <rPh sb="13" eb="15">
      <t>キサイ</t>
    </rPh>
    <phoneticPr fontId="2"/>
  </si>
  <si>
    <t>【３）は小児診療科のみ回答してください】</t>
    <phoneticPr fontId="2"/>
  </si>
  <si>
    <t>３）</t>
  </si>
  <si>
    <t>小児入院医療管理料の届出区分</t>
    <rPh sb="0" eb="2">
      <t>ショウニ</t>
    </rPh>
    <rPh sb="2" eb="4">
      <t>ニュウイン</t>
    </rPh>
    <rPh sb="4" eb="6">
      <t>イリョウ</t>
    </rPh>
    <rPh sb="6" eb="8">
      <t>カンリ</t>
    </rPh>
    <rPh sb="8" eb="9">
      <t>リョウ</t>
    </rPh>
    <rPh sb="10" eb="11">
      <t>トド</t>
    </rPh>
    <rPh sb="11" eb="12">
      <t>デ</t>
    </rPh>
    <rPh sb="12" eb="14">
      <t>クブン</t>
    </rPh>
    <phoneticPr fontId="2"/>
  </si>
  <si>
    <t>【配置状況を具体的に記載してください】</t>
    <rPh sb="1" eb="3">
      <t>ハイチ</t>
    </rPh>
    <rPh sb="3" eb="5">
      <t>ジョウキョウ</t>
    </rPh>
    <rPh sb="6" eb="9">
      <t>グタイテキ</t>
    </rPh>
    <rPh sb="10" eb="12">
      <t>キサイ</t>
    </rPh>
    <phoneticPr fontId="2"/>
  </si>
  <si>
    <t>４）</t>
  </si>
  <si>
    <t>看護補助者の配置：急性期看護補助体制加算の届出区分</t>
    <rPh sb="6" eb="8">
      <t>ハイチ</t>
    </rPh>
    <phoneticPr fontId="2"/>
  </si>
  <si>
    <t>【配置状況を具体的に記載してください】</t>
    <rPh sb="1" eb="5">
      <t>ハイチジョウキョウ</t>
    </rPh>
    <rPh sb="6" eb="9">
      <t>グタイテキ</t>
    </rPh>
    <rPh sb="10" eb="12">
      <t>キサイ</t>
    </rPh>
    <phoneticPr fontId="2"/>
  </si>
  <si>
    <t xml:space="preserve">3.3.2 </t>
    <phoneticPr fontId="2"/>
  </si>
  <si>
    <t>日本造血・免疫細胞療法学会の看護部会が主催する同種造血細胞移植後フォローアップのための研修を修了し、その後も学会総会におけるブラッシュアップ研修や移植推進拠点病院・地方会などが行う研修を継続して受講し自己研鑽している看護師が病棟または外来で患者のケアに従事していますか?</t>
    <phoneticPr fontId="2"/>
  </si>
  <si>
    <t>【以下についてもご回答ください】</t>
    <rPh sb="1" eb="3">
      <t>イカ</t>
    </rPh>
    <rPh sb="9" eb="11">
      <t>カイトウ</t>
    </rPh>
    <phoneticPr fontId="2"/>
  </si>
  <si>
    <t>日本造血・免疫細胞療法学会主催の同種造血細胞移植後フォローアップのための看護師研修修了者数</t>
    <phoneticPr fontId="2"/>
  </si>
  <si>
    <t>１）のうち、移植患者に関わる病棟・外来で勤務する看護師数 ※</t>
    <rPh sb="6" eb="8">
      <t>イショク</t>
    </rPh>
    <rPh sb="8" eb="10">
      <t>カンジャ</t>
    </rPh>
    <rPh sb="11" eb="12">
      <t>カカ</t>
    </rPh>
    <rPh sb="14" eb="16">
      <t>ビョウトウ</t>
    </rPh>
    <rPh sb="17" eb="19">
      <t>ガイライ</t>
    </rPh>
    <rPh sb="20" eb="22">
      <t>キンム</t>
    </rPh>
    <rPh sb="24" eb="27">
      <t>カンゴシ</t>
    </rPh>
    <rPh sb="27" eb="28">
      <t>スウ</t>
    </rPh>
    <phoneticPr fontId="2"/>
  </si>
  <si>
    <t>２）の看護師のLTFU外来担当件数（移植後患者指導管理料の年間算定件数）</t>
    <rPh sb="3" eb="6">
      <t>カンゴシ</t>
    </rPh>
    <rPh sb="11" eb="13">
      <t>ガイライ</t>
    </rPh>
    <rPh sb="13" eb="15">
      <t>タントウ</t>
    </rPh>
    <rPh sb="15" eb="17">
      <t>ケンスウ</t>
    </rPh>
    <rPh sb="18" eb="20">
      <t>イショク</t>
    </rPh>
    <rPh sb="20" eb="21">
      <t>ゴ</t>
    </rPh>
    <rPh sb="21" eb="23">
      <t>カンジャ</t>
    </rPh>
    <rPh sb="23" eb="25">
      <t>シドウ</t>
    </rPh>
    <rPh sb="25" eb="27">
      <t>カンリ</t>
    </rPh>
    <rPh sb="27" eb="28">
      <t>リョウ</t>
    </rPh>
    <rPh sb="29" eb="31">
      <t>ネンカン</t>
    </rPh>
    <rPh sb="31" eb="33">
      <t>サンテイ</t>
    </rPh>
    <rPh sb="33" eb="35">
      <t>ケンスウ</t>
    </rPh>
    <phoneticPr fontId="2"/>
  </si>
  <si>
    <t>件</t>
    <rPh sb="0" eb="1">
      <t>ケン</t>
    </rPh>
    <phoneticPr fontId="2"/>
  </si>
  <si>
    <t xml:space="preserve">※研修修了者の修了証（写し、最大2名分までで可）を添付してください。 </t>
    <rPh sb="14" eb="16">
      <t>サイダイ</t>
    </rPh>
    <rPh sb="17" eb="18">
      <t>メイ</t>
    </rPh>
    <rPh sb="18" eb="19">
      <t>ブン</t>
    </rPh>
    <rPh sb="22" eb="23">
      <t>カ</t>
    </rPh>
    <phoneticPr fontId="2"/>
  </si>
  <si>
    <t xml:space="preserve">3.3.3 </t>
    <phoneticPr fontId="2"/>
  </si>
  <si>
    <t>造血細胞移植看護について、業務を担当する看護師の実践能力が評価され、評価に応じた業務分担がなされていますか?</t>
    <rPh sb="0" eb="2">
      <t>ゾウケツ</t>
    </rPh>
    <phoneticPr fontId="2"/>
  </si>
  <si>
    <t>JSTCT看護部会発行の「造血細胞移植を含む血液造血器腫場疾患看護にかかわる看護師のクリニカルラダ一」を用いて専門的な看護実践能力を評価していますか?</t>
    <rPh sb="52" eb="53">
      <t>モチ</t>
    </rPh>
    <phoneticPr fontId="2"/>
  </si>
  <si>
    <t>Q</t>
    <phoneticPr fontId="2"/>
  </si>
  <si>
    <t>【以下１）、２）についてもご回答ください】</t>
    <rPh sb="1" eb="3">
      <t>イカ</t>
    </rPh>
    <rPh sb="14" eb="16">
      <t>カイトウ</t>
    </rPh>
    <phoneticPr fontId="2"/>
  </si>
  <si>
    <t>自施設独自のクリニカルラダーを使用していますか？</t>
    <rPh sb="0" eb="1">
      <t>ジ</t>
    </rPh>
    <rPh sb="1" eb="3">
      <t>シセツ</t>
    </rPh>
    <rPh sb="3" eb="5">
      <t>ドクジ</t>
    </rPh>
    <rPh sb="15" eb="17">
      <t>シヨウ</t>
    </rPh>
    <phoneticPr fontId="2"/>
  </si>
  <si>
    <t>造血細胞移植看護に関する評価と業務分担をどのように実施しているか具体的に記述してください</t>
    <rPh sb="15" eb="17">
      <t>ギョウム</t>
    </rPh>
    <rPh sb="17" eb="19">
      <t>ブンタン</t>
    </rPh>
    <phoneticPr fontId="2"/>
  </si>
  <si>
    <t>※
※</t>
    <phoneticPr fontId="2"/>
  </si>
  <si>
    <t>１）がYの場合、自施設独自のクリニカルラダーを資料として提出してください。
２）については、具体的な評価指標を用いていない場合でも移植看護経験等を踏まえた移植患者の担当の調整など、何らかの評価とそれに基づいた業務分担等をされている場合は、その内容をお示しください。</t>
    <rPh sb="5" eb="7">
      <t>バアイ</t>
    </rPh>
    <rPh sb="11" eb="13">
      <t>ドクジ</t>
    </rPh>
    <phoneticPr fontId="2"/>
  </si>
  <si>
    <t>3.3.4</t>
    <phoneticPr fontId="2"/>
  </si>
  <si>
    <t xml:space="preserve"> 看護計画に基づいて移植の全過程を通して支援を行っていますか?</t>
    <phoneticPr fontId="2"/>
  </si>
  <si>
    <t>造血幹細胞移植に関する看護手順や標準看護計画が整備され、周知されていますか?</t>
    <phoneticPr fontId="2"/>
  </si>
  <si>
    <t>自施設で使用している看護手順書と標準看護計画書の主要な部分のコピーを添付してください。</t>
    <phoneticPr fontId="2"/>
  </si>
  <si>
    <t>医療連携</t>
    <phoneticPr fontId="2"/>
  </si>
  <si>
    <t>3.4.1</t>
    <phoneticPr fontId="2"/>
  </si>
  <si>
    <t xml:space="preserve"> 移植病棟を担当する1名以上の薬剤師が配置されていますか?</t>
    <phoneticPr fontId="2"/>
  </si>
  <si>
    <t>3.4.2</t>
    <phoneticPr fontId="2"/>
  </si>
  <si>
    <t xml:space="preserve"> 移植患者を担当する1名以上の理学療法士が配置されていますか?</t>
    <phoneticPr fontId="2"/>
  </si>
  <si>
    <t>【以下に、担当の薬剤師、理学療法士のご氏名（1名）ご記入下さい。】</t>
    <rPh sb="23" eb="24">
      <t>メイ</t>
    </rPh>
    <phoneticPr fontId="2"/>
  </si>
  <si>
    <t>薬剤師</t>
    <phoneticPr fontId="2"/>
  </si>
  <si>
    <t>氏名</t>
    <phoneticPr fontId="2"/>
  </si>
  <si>
    <t>I</t>
    <phoneticPr fontId="2"/>
  </si>
  <si>
    <t>理学療法士</t>
    <phoneticPr fontId="2"/>
  </si>
  <si>
    <t xml:space="preserve">3.4.3 </t>
    <phoneticPr fontId="2"/>
  </si>
  <si>
    <t>移植コーディネーター（HCTC）の配置</t>
    <phoneticPr fontId="2"/>
  </si>
  <si>
    <t>移植患者およびドナーを担当する学会が認定する移植コーディネーター（HCTC）が配置されていますか? ※1</t>
    <phoneticPr fontId="2"/>
  </si>
  <si>
    <t>HCTCに代わって移植患者およびドナーを担当するチャイルドライフスペシャリスト、ホスピタルプレイスペシャリストまたは子ども療養支援士が配置されていますか？※2</t>
    <phoneticPr fontId="2"/>
  </si>
  <si>
    <t>貴診療科では、今後も継続して、認定HCTCの育成とコーディネート体制の充実に努めますか？</t>
    <rPh sb="0" eb="4">
      <t>キシンリョウカ</t>
    </rPh>
    <rPh sb="7" eb="9">
      <t>コンゴ</t>
    </rPh>
    <rPh sb="10" eb="12">
      <t>ケイゾク</t>
    </rPh>
    <rPh sb="15" eb="17">
      <t>ニンテイ</t>
    </rPh>
    <rPh sb="22" eb="24">
      <t>イクセイ</t>
    </rPh>
    <rPh sb="32" eb="34">
      <t>タイセイ</t>
    </rPh>
    <rPh sb="35" eb="37">
      <t>ジュウジツ</t>
    </rPh>
    <rPh sb="38" eb="39">
      <t>ツト</t>
    </rPh>
    <phoneticPr fontId="2"/>
  </si>
  <si>
    <t>日本造血・免疫細胞療法学会認定HCTC認定証（写し）を添付してください。</t>
  </si>
  <si>
    <t>チャイルドライフスペシャリスト、ホスピタルプレイスペシャリストまたは子ども療養支援士が配置されている場合、資格証（写し）を提出してください。</t>
    <rPh sb="61" eb="63">
      <t>テイシュツ</t>
    </rPh>
    <phoneticPr fontId="2"/>
  </si>
  <si>
    <t xml:space="preserve">3.4.4 </t>
    <phoneticPr fontId="2"/>
  </si>
  <si>
    <t>造血幹細胞の運搬を担当するスタッフに対して、日本骨髄バンク(JMDP)の骨髄・末梢血の運搬に関する必要事項を順守するよう指導が行われていますか?</t>
    <phoneticPr fontId="2"/>
  </si>
  <si>
    <t xml:space="preserve">3.4.5 </t>
    <phoneticPr fontId="2"/>
  </si>
  <si>
    <t>外科、呼吸器科、消化器科、神経科、循環器科、腎臓内科（透析を含む）、精神科、放射線診断および治療科（全身放射線照射(TBI）などの広範囲な放射線照射の経験とマニュアルを備える）、病理診断部門、緩和ケアチーム、医療ソーシャルワーカー(MSW)、栄養士などの支援を必要に応じて得られる体制が確立していますか?</t>
    <phoneticPr fontId="2"/>
  </si>
  <si>
    <t>【以下に、他の診療科・部門からの支援体制をご記入ください。】</t>
    <phoneticPr fontId="2"/>
  </si>
  <si>
    <t xml:space="preserve">3.4.6 </t>
    <phoneticPr fontId="2"/>
  </si>
  <si>
    <t>移植に携わる医療従事者が、定期的なカンファレンスを実施するなどしてチーム医療の実践に努めていますか?</t>
    <phoneticPr fontId="2"/>
  </si>
  <si>
    <t>【以下に、移植医療に関わるチーム医療の実践状況についてご記入ください。】</t>
    <phoneticPr fontId="2"/>
  </si>
  <si>
    <t>3.4.7</t>
    <phoneticPr fontId="2"/>
  </si>
  <si>
    <t xml:space="preserve"> 退院後、移植患者が認定されていない他の医療機関で診療を受ける場合においても、連携をとって、標準的ガイドライン等に従って適切な移植後の診療・ケアが施行されることを積極的に支援する体制が整っていますか?</t>
    <phoneticPr fontId="2"/>
  </si>
  <si>
    <t>【以下に、どのような連携、支援を行っているかご記入ください。】</t>
    <phoneticPr fontId="2"/>
  </si>
  <si>
    <t>マニュアル等</t>
    <phoneticPr fontId="2"/>
  </si>
  <si>
    <t xml:space="preserve">3.5.1 </t>
    <phoneticPr fontId="2"/>
  </si>
  <si>
    <t>臨床研究以外の日常診療としての移植に関しては、日本造血・免疫細胞療法学会のガイドラインおよび関連学会のガイドラインに準拠して診療が行われていますか?</t>
  </si>
  <si>
    <t>3.5.2</t>
    <phoneticPr fontId="2"/>
  </si>
  <si>
    <t>移植チームは、移植患者の評価、移植前処置、造血幹細胞の輸注、移植後の感染管理、移植後の合併症の予防とマネージメント、移植後長期フォローアップについてのマニュアルを用い、安全な移植医療の実践に努めていますか?</t>
    <phoneticPr fontId="2"/>
  </si>
  <si>
    <t>【下記の各項目についてマニュアルの有無をご記入ください(JPLSG編「移植プロトコルマニュアル」等も可)】</t>
    <rPh sb="4" eb="5">
      <t>カク</t>
    </rPh>
    <rPh sb="5" eb="7">
      <t>コウモク</t>
    </rPh>
    <phoneticPr fontId="2"/>
  </si>
  <si>
    <t>＜項目＞</t>
    <rPh sb="1" eb="3">
      <t>コウモク</t>
    </rPh>
    <phoneticPr fontId="2"/>
  </si>
  <si>
    <t>移植患者の評価</t>
    <phoneticPr fontId="2"/>
  </si>
  <si>
    <t>P</t>
    <phoneticPr fontId="2"/>
  </si>
  <si>
    <t>移植前処置</t>
    <phoneticPr fontId="2"/>
  </si>
  <si>
    <t>造血幹細胞の輸注</t>
    <phoneticPr fontId="2"/>
  </si>
  <si>
    <t>移植後の感染管理</t>
    <phoneticPr fontId="2"/>
  </si>
  <si>
    <t>５）</t>
    <phoneticPr fontId="2"/>
  </si>
  <si>
    <t>移植後の合併症の予防とマネージメント</t>
    <phoneticPr fontId="2"/>
  </si>
  <si>
    <t>６）</t>
    <phoneticPr fontId="2"/>
  </si>
  <si>
    <t>移植後長期フォローアップ</t>
    <phoneticPr fontId="2"/>
  </si>
  <si>
    <t>※1</t>
    <phoneticPr fontId="2"/>
  </si>
  <si>
    <t>実際に使用しているマニュアル（写し）を提出してください。</t>
    <rPh sb="0" eb="2">
      <t>ジッサイ</t>
    </rPh>
    <rPh sb="15" eb="16">
      <t>ウツ</t>
    </rPh>
    <rPh sb="19" eb="21">
      <t>テイシュツ</t>
    </rPh>
    <phoneticPr fontId="2"/>
  </si>
  <si>
    <t xml:space="preserve">3.5.3 </t>
    <phoneticPr fontId="2"/>
  </si>
  <si>
    <r>
      <t>各移植患者の治療計画を作成し、チーム内で共有する体制が整っていますか? 
　</t>
    </r>
    <r>
      <rPr>
        <sz val="10"/>
        <color rgb="FFFF0000"/>
        <rFont val="游ゴシック"/>
        <family val="3"/>
        <charset val="128"/>
        <scheme val="minor"/>
      </rPr>
      <t xml:space="preserve"> ※2  1名分の治療計画書（写し、個人情報は要削除）を提出してください。</t>
    </r>
    <rPh sb="66" eb="68">
      <t>テイシュツ</t>
    </rPh>
    <phoneticPr fontId="2"/>
  </si>
  <si>
    <t xml:space="preserve">3.5.4 </t>
    <phoneticPr fontId="2"/>
  </si>
  <si>
    <t>移植チームは、新規にチームに参加する医療従事者に対して、マニュアルに基づいて指導する体制を整えていますか?</t>
    <phoneticPr fontId="2"/>
  </si>
  <si>
    <t>4.造血幹細胞移植の実績</t>
    <phoneticPr fontId="2"/>
  </si>
  <si>
    <t>移植実績</t>
    <phoneticPr fontId="2"/>
  </si>
  <si>
    <t xml:space="preserve">申請の前年12か月間（1～12月）に、新規の同種造血幹細胞移植6例を施行していますか? </t>
    <rPh sb="0" eb="2">
      <t>シンセイ</t>
    </rPh>
    <rPh sb="3" eb="5">
      <t>ゼンネン</t>
    </rPh>
    <rPh sb="8" eb="10">
      <t>ゲツカン</t>
    </rPh>
    <rPh sb="15" eb="16">
      <t>ガツ</t>
    </rPh>
    <phoneticPr fontId="2"/>
  </si>
  <si>
    <t>2023年1月から12月の間に、新規造血幹細胞移植を3例施行、または申請の前年までの3年間に新規の同種造血幹細胞移植を5例実施していますか?</t>
    <phoneticPr fontId="2"/>
  </si>
  <si>
    <r>
      <rPr>
        <sz val="10"/>
        <color rgb="FFFF0000"/>
        <rFont val="游ゴシック"/>
        <family val="3"/>
        <charset val="128"/>
        <scheme val="minor"/>
      </rPr>
      <t>【小児診療科で１）がNoの場合に回答してください】</t>
    </r>
    <r>
      <rPr>
        <sz val="10"/>
        <color theme="1"/>
        <rFont val="游ゴシック"/>
        <family val="3"/>
        <charset val="128"/>
        <scheme val="minor"/>
      </rPr>
      <t xml:space="preserve">
2021年から2023年までの過去3年間に、移植責任医師に変更はないですか?</t>
    </r>
    <rPh sb="1" eb="3">
      <t>ショウニ</t>
    </rPh>
    <rPh sb="3" eb="6">
      <t>シンリョウカ</t>
    </rPh>
    <rPh sb="13" eb="15">
      <t>バアイ</t>
    </rPh>
    <rPh sb="16" eb="18">
      <t>カイトウ</t>
    </rPh>
    <rPh sb="30" eb="31">
      <t>ネン</t>
    </rPh>
    <rPh sb="37" eb="38">
      <t>ネン</t>
    </rPh>
    <rPh sb="41" eb="43">
      <t>カコ</t>
    </rPh>
    <phoneticPr fontId="2"/>
  </si>
  <si>
    <t>造血幹細胞ソースごとの移植実績</t>
    <phoneticPr fontId="2"/>
  </si>
  <si>
    <t>申請の前年までの過去3年間に、骨髄移植、末梢血幹細胞移植、臍帯血移植をそれぞれ1例以上施行していますか?</t>
    <phoneticPr fontId="2"/>
  </si>
  <si>
    <t>小児診療科においては骨髄移植、末梢血幹細胞移植、臍帯血移植のうち2種類の移植の実績のみで可</t>
    <phoneticPr fontId="2"/>
  </si>
  <si>
    <t>※2</t>
  </si>
  <si>
    <t>新規申請時においては血縁の骨髄移植及び末梢血幹細胞移植の実績のみで可。</t>
    <phoneticPr fontId="2"/>
  </si>
  <si>
    <t>移植施設（診療科）は、非血縁者間造血幹細胞移植を施行するとともに、各施設の移植実績に見合う、非血縁者からの骨髄採取あるいは末梢血幹細胞採取に取り組んでいますか?</t>
    <phoneticPr fontId="2"/>
  </si>
  <si>
    <t>5.血縁ドナーからの造血幹細胞採取</t>
    <phoneticPr fontId="2"/>
  </si>
  <si>
    <t>血縁ドナーからの骨髄採取または末梢血幹細胞採取に関して、採取前健診結果・採取記録・採取後健診結果等が保存されていますか?</t>
    <phoneticPr fontId="2"/>
  </si>
  <si>
    <t>血縁造血幹細胞(骨髄・末梢血)ドナー傷害保険(通称：ドナー保険)への登録状況を把握していますか?</t>
    <phoneticPr fontId="2"/>
  </si>
  <si>
    <t>血縁ドナーに関しては、学会のガイドラインを遵守し、適切な健康のチェックと有害事象報告を含むフォローアップがなされていますか?</t>
    <phoneticPr fontId="2"/>
  </si>
  <si>
    <t>6.そ の 他</t>
    <phoneticPr fontId="2"/>
  </si>
  <si>
    <t>造血幹細胞移植（自家を含む）を施行した全ての症例の移植データ（移植後100日報告を含む）を日本造血細胞移植データセンターへ登録していますか?</t>
    <phoneticPr fontId="2"/>
  </si>
  <si>
    <t>新規申請時のみ、移植実績証明書（写し）を提出してください。</t>
    <rPh sb="20" eb="22">
      <t>テイシュツ</t>
    </rPh>
    <phoneticPr fontId="2"/>
  </si>
  <si>
    <t>登録年度における「造血細胞移植の全国調査」の入力必須項目を全て満たした報告件数を移植認定診療科判定における移植件数としています。TRUMPへの入力に際してはご留意ください。</t>
    <rPh sb="22" eb="24">
      <t>ニュウリョク</t>
    </rPh>
    <rPh sb="40" eb="42">
      <t>イショク</t>
    </rPh>
    <rPh sb="44" eb="47">
      <t>シンリョウカ</t>
    </rPh>
    <rPh sb="47" eb="49">
      <t>ハンテイ</t>
    </rPh>
    <rPh sb="71" eb="73">
      <t>ニュウリョク</t>
    </rPh>
    <rPh sb="74" eb="75">
      <t>サイ</t>
    </rPh>
    <rPh sb="79" eb="81">
      <t>リュウイ</t>
    </rPh>
    <phoneticPr fontId="2"/>
  </si>
  <si>
    <t>日本骨髄バンク(JMDP)と緊密にコミュニケーションをとり、JMDPの定める合意事項やコーディネートに関するマニュアル等を遵守し移植調整を行っていますか?</t>
    <phoneticPr fontId="2"/>
  </si>
  <si>
    <t>移植に用いる臍帯血の供給が円滑かつ適正に行われるよう、臍帯血バンクとの必要な連携を行っていますか?</t>
    <rPh sb="27" eb="30">
      <t>サイタイケツ</t>
    </rPh>
    <phoneticPr fontId="2"/>
  </si>
  <si>
    <t xml:space="preserve"> HLA 検査に関しては、日本組織適合性学会の認定を受けた検査技術者が在籍する検査機関を利用していますか?</t>
    <phoneticPr fontId="2"/>
  </si>
  <si>
    <t>【6.4がYの場合、以下に検査機関名称をご記入ください。】</t>
    <rPh sb="7" eb="9">
      <t>バアイ</t>
    </rPh>
    <phoneticPr fontId="2"/>
  </si>
  <si>
    <t>【6.4がN/Aの場合】</t>
    <phoneticPr fontId="2"/>
  </si>
  <si>
    <t>検査機関名称</t>
    <phoneticPr fontId="2"/>
  </si>
  <si>
    <t>H</t>
    <phoneticPr fontId="2"/>
  </si>
  <si>
    <t>【院内で検査を実施している場合、以下をご回答ください】</t>
    <phoneticPr fontId="2"/>
  </si>
  <si>
    <r>
      <t xml:space="preserve">日本組織適合性学会の認定を受けた検査技術者が在籍していますか？
</t>
    </r>
    <r>
      <rPr>
        <sz val="10"/>
        <color rgb="FFFF0000"/>
        <rFont val="游ゴシック"/>
        <family val="3"/>
        <charset val="128"/>
        <scheme val="minor"/>
      </rPr>
      <t>※ 日本組織適合性学会HLA認定検査技術者認定証（写し）を提出してください。</t>
    </r>
    <rPh sb="61" eb="63">
      <t>テイシュツ</t>
    </rPh>
    <phoneticPr fontId="2"/>
  </si>
  <si>
    <t>移植施設(移植診療科)が認定要件を満たさなくなった場合には、速やかに日本造血・免疫細胞療法学会(JSTCT)の移植施設認定委員会に連絡をすることを把握（認識）していますか?</t>
  </si>
  <si>
    <t>日本骨髄バンク（JMDP）を介する造血幹細胞の授受に際し、誠意を持って対応していますか?</t>
    <phoneticPr fontId="2"/>
  </si>
  <si>
    <t>日本骨髄バンク（JMDP）を介する造血幹細胞採取に際し、他施設で採取が予定、あるいは施行されたドナーに対する医学的対応が求められた場合には、採取担当施設と連携し適切に支援・対応する体制が整っていますか?</t>
    <phoneticPr fontId="2"/>
  </si>
  <si>
    <t>▼以下、入力漏れと思われるセル（回答欄）を</t>
    <rPh sb="1" eb="3">
      <t>イカ</t>
    </rPh>
    <rPh sb="4" eb="6">
      <t>ニュウリョク</t>
    </rPh>
    <rPh sb="6" eb="7">
      <t>モ</t>
    </rPh>
    <rPh sb="9" eb="10">
      <t>オモ</t>
    </rPh>
    <rPh sb="16" eb="18">
      <t>カイトウ</t>
    </rPh>
    <rPh sb="18" eb="19">
      <t>ラン</t>
    </rPh>
    <phoneticPr fontId="2"/>
  </si>
  <si>
    <t>▼添付書類チェックリスト</t>
    <rPh sb="3" eb="5">
      <t>ショルイ</t>
    </rPh>
    <phoneticPr fontId="2"/>
  </si>
  <si>
    <t>　抽出していますので、ご確認ください</t>
    <phoneticPr fontId="2"/>
  </si>
  <si>
    <t>　以下が添付されているか、ご確認をお願いします。</t>
    <phoneticPr fontId="2"/>
  </si>
  <si>
    <t>2.8　　見取り図（写し）</t>
    <phoneticPr fontId="2"/>
  </si>
  <si>
    <t>3.1.1/3.2.1　日本造血・免疫細胞療法学会　認定医　認定証（写し）</t>
    <phoneticPr fontId="2"/>
  </si>
  <si>
    <t>3.3.2　日本造血細胞移植学会看護部会　同種造血細胞移植後フォローアップのための看護師研修会　修了証</t>
    <phoneticPr fontId="2"/>
  </si>
  <si>
    <t>3.3.3　 施設内の看護師キャリア開発ラダ一</t>
    <phoneticPr fontId="2"/>
  </si>
  <si>
    <t>　　　※施設内で看護師キャリア開発ラダ一等による評価を行っている場合は添付してください。</t>
  </si>
  <si>
    <t>3.3.4　移植に関する看護手順書と標準看護計画書の主要な部分のコピー</t>
    <phoneticPr fontId="2"/>
  </si>
  <si>
    <t>　　　※3.3.4の補足質問で「はい」と回答した場合に添付してください。</t>
    <rPh sb="10" eb="12">
      <t>ホソク</t>
    </rPh>
    <rPh sb="12" eb="14">
      <t>シツモン</t>
    </rPh>
    <phoneticPr fontId="2"/>
  </si>
  <si>
    <t>3.4.3　日本造血細胞移植学会　造血細胞移植コーディネーター　認定証（写し）</t>
    <phoneticPr fontId="2"/>
  </si>
  <si>
    <t>3.5.2　移植医療の実践に関するマニュアル（写し）</t>
    <phoneticPr fontId="2"/>
  </si>
  <si>
    <t>3.5.3　治療計画書（写し）</t>
    <phoneticPr fontId="2"/>
  </si>
  <si>
    <t>6.4　　日本組織適合性学会HLA認定検査技術者認定証（写し）</t>
    <phoneticPr fontId="2"/>
  </si>
  <si>
    <t>　　　※院内でHLA検査を実施している機関のみ。認定を受けた外部機関に検査を委託している場合は不要。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</si>
</sst>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游ゴシック"/>
      <family val="2"/>
      <charset val="128"/>
      <scheme val="minor"/>
    </font>
    <font>
      <u/>
      <sz val="11"/>
      <color theme="10"/>
      <name val="游ゴシック"/>
      <family val="2"/>
      <charset val="128"/>
      <scheme val="minor"/>
    </font>
    <font>
      <sz val="6"/>
      <name val="游ゴシック"/>
      <family val="2"/>
      <charset val="128"/>
      <scheme val="minor"/>
    </font>
    <font>
      <b/>
      <sz val="12"/>
      <color theme="1"/>
      <name val="游ゴシック"/>
      <family val="3"/>
      <charset val="128"/>
      <scheme val="minor"/>
    </font>
    <font>
      <b/>
      <sz val="11"/>
      <color theme="1"/>
      <name val="游ゴシック"/>
      <family val="3"/>
      <charset val="128"/>
      <scheme val="minor"/>
    </font>
    <font>
      <sz val="11"/>
      <name val="游ゴシック"/>
      <family val="2"/>
      <charset val="128"/>
      <scheme val="minor"/>
    </font>
    <font>
      <sz val="11"/>
      <name val="游ゴシック"/>
      <family val="3"/>
      <charset val="128"/>
      <scheme val="minor"/>
    </font>
    <font>
      <sz val="10"/>
      <name val="游ゴシック"/>
      <family val="3"/>
      <charset val="128"/>
      <scheme val="minor"/>
    </font>
    <font>
      <sz val="10"/>
      <color theme="1"/>
      <name val="游ゴシック"/>
      <family val="3"/>
      <charset val="128"/>
      <scheme val="minor"/>
    </font>
    <font>
      <sz val="10"/>
      <color theme="1"/>
      <name val="游ゴシック"/>
      <family val="2"/>
      <charset val="128"/>
      <scheme val="minor"/>
    </font>
    <font>
      <b/>
      <sz val="10"/>
      <color theme="1"/>
      <name val="游ゴシック"/>
      <family val="3"/>
      <charset val="128"/>
      <scheme val="minor"/>
    </font>
    <font>
      <b/>
      <sz val="12"/>
      <name val="游ゴシック"/>
      <family val="3"/>
      <charset val="128"/>
      <scheme val="minor"/>
    </font>
    <font>
      <sz val="10"/>
      <color theme="4"/>
      <name val="游ゴシック"/>
      <family val="3"/>
      <charset val="128"/>
      <scheme val="minor"/>
    </font>
    <font>
      <sz val="11"/>
      <color theme="4"/>
      <name val="游ゴシック"/>
      <family val="3"/>
      <charset val="128"/>
      <scheme val="minor"/>
    </font>
    <font>
      <sz val="16"/>
      <color theme="1"/>
      <name val="游ゴシック"/>
      <family val="3"/>
      <charset val="128"/>
      <scheme val="minor"/>
    </font>
    <font>
      <sz val="10"/>
      <color rgb="FFFF0000"/>
      <name val="游ゴシック"/>
      <family val="2"/>
      <charset val="128"/>
      <scheme val="minor"/>
    </font>
    <font>
      <sz val="11"/>
      <color theme="1"/>
      <name val="游ゴシック"/>
      <family val="3"/>
      <charset val="128"/>
      <scheme val="minor"/>
    </font>
    <font>
      <sz val="10"/>
      <color rgb="FFFF0000"/>
      <name val="游ゴシック"/>
      <family val="3"/>
      <charset val="128"/>
      <scheme val="minor"/>
    </font>
    <font>
      <sz val="10"/>
      <color theme="4"/>
      <name val="游ゴシック"/>
      <family val="2"/>
      <charset val="128"/>
      <scheme val="minor"/>
    </font>
    <font>
      <sz val="12"/>
      <name val="游ゴシック"/>
      <family val="3"/>
      <charset val="128"/>
      <scheme val="minor"/>
    </font>
    <font>
      <sz val="12"/>
      <color theme="1"/>
      <name val="游ゴシック"/>
      <family val="3"/>
      <charset val="128"/>
      <scheme val="minor"/>
    </font>
    <font>
      <sz val="10"/>
      <color rgb="FF0000FF"/>
      <name val="游ゴシック"/>
      <family val="3"/>
      <charset val="128"/>
      <scheme val="minor"/>
    </font>
    <font>
      <sz val="14"/>
      <color theme="1"/>
      <name val="游ゴシック"/>
      <family val="3"/>
      <charset val="128"/>
      <scheme val="minor"/>
    </font>
    <font>
      <sz val="10"/>
      <color theme="1"/>
      <name val="ＭＳ ゴシック"/>
      <family val="3"/>
      <charset val="128"/>
    </font>
    <font>
      <sz val="10"/>
      <color rgb="FF0000FF"/>
      <name val="游ゴシック"/>
      <family val="2"/>
      <charset val="128"/>
      <scheme val="minor"/>
    </font>
    <font>
      <b/>
      <sz val="9"/>
      <color indexed="81"/>
      <name val="MS P ゴシック"/>
      <family val="3"/>
      <charset val="128"/>
    </font>
    <font>
      <sz val="9"/>
      <color indexed="81"/>
      <name val="MS P ゴシック"/>
      <family val="3"/>
      <charset val="128"/>
    </font>
  </fonts>
  <fills count="4">
    <fill>
      <patternFill patternType="none"/>
    </fill>
    <fill>
      <patternFill patternType="gray125"/>
    </fill>
    <fill>
      <patternFill patternType="solid">
        <fgColor rgb="FFFFFFCC"/>
        <bgColor indexed="64"/>
      </patternFill>
    </fill>
    <fill>
      <patternFill patternType="solid">
        <fgColor theme="9" tint="0.79998168889431442"/>
        <bgColor indexed="64"/>
      </patternFill>
    </fill>
  </fills>
  <borders count="15">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style="medium">
        <color rgb="FFFF0000"/>
      </left>
      <right style="medium">
        <color rgb="FFFF0000"/>
      </right>
      <top style="medium">
        <color rgb="FFFF0000"/>
      </top>
      <bottom style="medium">
        <color rgb="FFFF0000"/>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90">
    <xf numFmtId="0" fontId="0" fillId="0" borderId="0" xfId="0">
      <alignment vertical="center"/>
    </xf>
    <xf numFmtId="0" fontId="3" fillId="0" borderId="0" xfId="0" applyFont="1" applyAlignment="1">
      <alignment horizontal="left" vertical="center" indent="7"/>
    </xf>
    <xf numFmtId="0" fontId="3" fillId="0" borderId="0" xfId="0" applyFont="1" applyAlignment="1">
      <alignment horizontal="left" vertical="center" indent="10"/>
    </xf>
    <xf numFmtId="0" fontId="3" fillId="0" borderId="0" xfId="0" applyFont="1" applyAlignment="1">
      <alignment horizontal="left" vertical="center" indent="3"/>
    </xf>
    <xf numFmtId="0" fontId="4" fillId="0" borderId="0" xfId="0" applyFont="1">
      <alignment vertical="center"/>
    </xf>
    <xf numFmtId="0" fontId="1" fillId="0" borderId="0" xfId="1">
      <alignment vertical="center"/>
    </xf>
    <xf numFmtId="0" fontId="0" fillId="0" borderId="1" xfId="0" applyBorder="1">
      <alignment vertical="center"/>
    </xf>
    <xf numFmtId="0" fontId="3" fillId="2" borderId="1" xfId="0" applyFont="1" applyFill="1" applyBorder="1">
      <alignment vertical="center"/>
    </xf>
    <xf numFmtId="0" fontId="0" fillId="0" borderId="2" xfId="0" applyBorder="1">
      <alignment vertical="center"/>
    </xf>
    <xf numFmtId="0" fontId="0" fillId="2" borderId="2" xfId="0" applyFill="1" applyBorder="1">
      <alignment vertical="center"/>
    </xf>
    <xf numFmtId="49" fontId="0" fillId="2" borderId="1" xfId="0" applyNumberFormat="1" applyFill="1" applyBorder="1">
      <alignment vertical="center"/>
    </xf>
    <xf numFmtId="0" fontId="0" fillId="2" borderId="1" xfId="0" applyFill="1" applyBorder="1">
      <alignment vertical="center"/>
    </xf>
    <xf numFmtId="0" fontId="0" fillId="0" borderId="0" xfId="0" applyAlignment="1">
      <alignment horizontal="left" vertical="top" wrapText="1"/>
    </xf>
    <xf numFmtId="0" fontId="5" fillId="0" borderId="0" xfId="0" applyFont="1">
      <alignment vertical="center"/>
    </xf>
    <xf numFmtId="0" fontId="6" fillId="0" borderId="0" xfId="0" applyFont="1">
      <alignment vertical="center"/>
    </xf>
    <xf numFmtId="0" fontId="7" fillId="0" borderId="0" xfId="0" applyFont="1" applyAlignment="1">
      <alignment horizontal="left" vertical="top" wrapText="1"/>
    </xf>
    <xf numFmtId="0" fontId="8" fillId="0" borderId="0" xfId="0" applyFont="1" applyAlignment="1">
      <alignment vertical="top" wrapText="1"/>
    </xf>
    <xf numFmtId="0" fontId="4" fillId="0" borderId="0" xfId="0" applyFont="1" applyAlignment="1">
      <alignment horizontal="centerContinuous" vertical="center"/>
    </xf>
    <xf numFmtId="0" fontId="0" fillId="0" borderId="0" xfId="0" applyAlignment="1">
      <alignment horizontal="centerContinuous" vertical="center"/>
    </xf>
    <xf numFmtId="0" fontId="4" fillId="0" borderId="1" xfId="0" applyFont="1" applyBorder="1">
      <alignment vertical="center"/>
    </xf>
    <xf numFmtId="0" fontId="4" fillId="0" borderId="1" xfId="0" applyFont="1" applyBorder="1" applyAlignment="1">
      <alignment horizontal="left" vertical="center"/>
    </xf>
    <xf numFmtId="0" fontId="9" fillId="0" borderId="1" xfId="0" applyFont="1" applyBorder="1" applyAlignment="1">
      <alignment vertical="center" wrapText="1"/>
    </xf>
    <xf numFmtId="0" fontId="9" fillId="0" borderId="0" xfId="0" applyFont="1" applyAlignment="1">
      <alignment vertical="center" wrapText="1"/>
    </xf>
    <xf numFmtId="0" fontId="9" fillId="0" borderId="0" xfId="0" applyFont="1">
      <alignment vertical="center"/>
    </xf>
    <xf numFmtId="0" fontId="10" fillId="0" borderId="0" xfId="0" applyFont="1" applyAlignment="1">
      <alignment horizontal="right" vertical="center"/>
    </xf>
    <xf numFmtId="0" fontId="3" fillId="0" borderId="0" xfId="0" applyFont="1" applyAlignment="1">
      <alignment horizontal="left" vertical="top"/>
    </xf>
    <xf numFmtId="0" fontId="8" fillId="0" borderId="0" xfId="0" applyFont="1" applyAlignment="1">
      <alignment horizontal="left" vertical="top"/>
    </xf>
    <xf numFmtId="0" fontId="10" fillId="0" borderId="0" xfId="0" applyFont="1">
      <alignment vertical="center"/>
    </xf>
    <xf numFmtId="0" fontId="8" fillId="0" borderId="0" xfId="0" applyFont="1" applyAlignment="1">
      <alignment horizontal="right" vertical="top"/>
    </xf>
    <xf numFmtId="0" fontId="8" fillId="0" borderId="0" xfId="0" applyFont="1" applyAlignment="1">
      <alignment horizontal="right" vertical="center"/>
    </xf>
    <xf numFmtId="0" fontId="8" fillId="0" borderId="0" xfId="0" applyFont="1" applyAlignment="1">
      <alignment vertical="top"/>
    </xf>
    <xf numFmtId="0" fontId="8" fillId="0" borderId="0" xfId="0" applyFont="1">
      <alignment vertical="center"/>
    </xf>
    <xf numFmtId="0" fontId="8" fillId="0" borderId="0" xfId="0" applyFont="1" applyAlignment="1"/>
    <xf numFmtId="0" fontId="8" fillId="0" borderId="3" xfId="0" applyFont="1" applyBorder="1" applyAlignment="1">
      <alignment vertical="top"/>
    </xf>
    <xf numFmtId="0" fontId="8" fillId="0" borderId="4" xfId="0" applyFont="1" applyBorder="1" applyAlignment="1">
      <alignment vertical="top"/>
    </xf>
    <xf numFmtId="0" fontId="8" fillId="0" borderId="5" xfId="0" applyFont="1" applyBorder="1" applyAlignment="1">
      <alignment vertical="top"/>
    </xf>
    <xf numFmtId="0" fontId="8" fillId="0" borderId="6" xfId="0" applyFont="1" applyBorder="1" applyAlignment="1">
      <alignment vertical="top"/>
    </xf>
    <xf numFmtId="0" fontId="8" fillId="0" borderId="1" xfId="0" applyFont="1" applyBorder="1" applyAlignment="1">
      <alignment vertical="top"/>
    </xf>
    <xf numFmtId="0" fontId="8" fillId="0" borderId="7" xfId="0" applyFont="1" applyBorder="1" applyAlignment="1">
      <alignment vertical="top"/>
    </xf>
    <xf numFmtId="0" fontId="11" fillId="0" borderId="0" xfId="0" applyFont="1" applyAlignment="1">
      <alignment horizontal="left" vertical="top"/>
    </xf>
    <xf numFmtId="0" fontId="12" fillId="0" borderId="0" xfId="0" applyFont="1" applyAlignment="1">
      <alignment horizontal="left" vertical="top"/>
    </xf>
    <xf numFmtId="0" fontId="12" fillId="0" borderId="0" xfId="0" applyFont="1" applyAlignment="1">
      <alignment vertical="center" wrapText="1"/>
    </xf>
    <xf numFmtId="0" fontId="12" fillId="0" borderId="0" xfId="0" applyFont="1">
      <alignment vertical="center"/>
    </xf>
    <xf numFmtId="0" fontId="12" fillId="0" borderId="0" xfId="0" applyFont="1" applyAlignment="1">
      <alignment horizontal="centerContinuous" vertical="center"/>
    </xf>
    <xf numFmtId="0" fontId="13" fillId="0" borderId="0" xfId="0" applyFont="1">
      <alignment vertical="center"/>
    </xf>
    <xf numFmtId="0" fontId="7" fillId="0" borderId="0" xfId="0" applyFont="1" applyAlignment="1">
      <alignment horizontal="left" vertical="top"/>
    </xf>
    <xf numFmtId="0" fontId="8" fillId="0" borderId="0" xfId="0" applyFont="1" applyAlignment="1">
      <alignment horizontal="left" vertical="top" wrapText="1"/>
    </xf>
    <xf numFmtId="0" fontId="9" fillId="0" borderId="0" xfId="0" applyFont="1" applyAlignment="1">
      <alignment horizontal="centerContinuous" vertical="center"/>
    </xf>
    <xf numFmtId="0" fontId="8" fillId="0" borderId="8" xfId="0" applyFont="1" applyBorder="1" applyAlignment="1">
      <alignment horizontal="center" vertical="center"/>
    </xf>
    <xf numFmtId="0" fontId="0" fillId="3" borderId="0" xfId="0" applyFill="1">
      <alignment vertical="center"/>
    </xf>
    <xf numFmtId="0" fontId="8" fillId="0" borderId="9" xfId="0" applyFont="1" applyBorder="1" applyAlignment="1">
      <alignment horizontal="left" vertical="top" wrapText="1"/>
    </xf>
    <xf numFmtId="0" fontId="14" fillId="2" borderId="8" xfId="0" applyFont="1" applyFill="1" applyBorder="1" applyAlignment="1" applyProtection="1">
      <alignment horizontal="center" vertical="center"/>
      <protection locked="0"/>
    </xf>
    <xf numFmtId="0" fontId="15" fillId="0" borderId="0" xfId="0" applyFont="1">
      <alignment vertical="center"/>
    </xf>
    <xf numFmtId="0" fontId="14" fillId="2" borderId="10" xfId="0" applyFont="1" applyFill="1" applyBorder="1" applyAlignment="1" applyProtection="1">
      <alignment horizontal="center" vertical="center"/>
      <protection locked="0"/>
    </xf>
    <xf numFmtId="0" fontId="14" fillId="2" borderId="11" xfId="0" applyFont="1" applyFill="1" applyBorder="1" applyAlignment="1" applyProtection="1">
      <alignment horizontal="center" vertical="center"/>
      <protection locked="0"/>
    </xf>
    <xf numFmtId="0" fontId="15" fillId="0" borderId="0" xfId="0" applyFont="1" applyAlignment="1">
      <alignment horizontal="center" vertical="center"/>
    </xf>
    <xf numFmtId="0" fontId="16"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center"/>
    </xf>
    <xf numFmtId="0" fontId="8" fillId="0" borderId="13" xfId="0" applyFont="1" applyBorder="1" applyAlignment="1">
      <alignment horizontal="left" vertical="center" indent="1"/>
    </xf>
    <xf numFmtId="0" fontId="8" fillId="0" borderId="2" xfId="0" applyFont="1" applyBorder="1">
      <alignment vertical="center"/>
    </xf>
    <xf numFmtId="0" fontId="9" fillId="0" borderId="2" xfId="0" applyFont="1" applyBorder="1" applyAlignment="1">
      <alignment vertical="center" wrapText="1"/>
    </xf>
    <xf numFmtId="0" fontId="9" fillId="0" borderId="14" xfId="0" applyFont="1" applyBorder="1" applyAlignment="1">
      <alignment vertical="center" wrapText="1"/>
    </xf>
    <xf numFmtId="0" fontId="8" fillId="2" borderId="8" xfId="0" applyFont="1" applyFill="1" applyBorder="1" applyAlignment="1" applyProtection="1">
      <alignment horizontal="center" vertical="center"/>
      <protection locked="0"/>
    </xf>
    <xf numFmtId="0" fontId="8" fillId="0" borderId="13" xfId="0" applyFont="1" applyBorder="1" applyAlignment="1">
      <alignment horizontal="left" vertical="center" indent="2"/>
    </xf>
    <xf numFmtId="0" fontId="17" fillId="0" borderId="0" xfId="0" applyFont="1" applyAlignment="1">
      <alignment horizontal="right" vertical="top"/>
    </xf>
    <xf numFmtId="0" fontId="9" fillId="3" borderId="0" xfId="0" applyFont="1" applyFill="1">
      <alignment vertical="center"/>
    </xf>
    <xf numFmtId="0" fontId="9" fillId="0" borderId="0" xfId="0" applyFont="1" applyAlignment="1">
      <alignment horizontal="right" vertical="top" wrapText="1"/>
    </xf>
    <xf numFmtId="0" fontId="0" fillId="0" borderId="9" xfId="0" applyBorder="1" applyAlignment="1">
      <alignment vertical="top" wrapText="1"/>
    </xf>
    <xf numFmtId="0" fontId="9" fillId="0" borderId="0" xfId="0" applyFont="1" applyAlignment="1">
      <alignment horizontal="right" vertical="center" wrapText="1"/>
    </xf>
    <xf numFmtId="0" fontId="14" fillId="0" borderId="0" xfId="0" applyFont="1" applyAlignment="1">
      <alignment horizontal="center" vertical="center"/>
    </xf>
    <xf numFmtId="0" fontId="8" fillId="0" borderId="0" xfId="0" applyFont="1" applyAlignment="1">
      <alignment vertical="center" wrapText="1"/>
    </xf>
    <xf numFmtId="0" fontId="9" fillId="0" borderId="0" xfId="0" applyFont="1" applyAlignment="1">
      <alignment horizontal="right" vertical="top"/>
    </xf>
    <xf numFmtId="0" fontId="16" fillId="0" borderId="0" xfId="0" applyFont="1" applyAlignment="1">
      <alignment horizontal="right" vertical="top"/>
    </xf>
    <xf numFmtId="0" fontId="9" fillId="0" borderId="0" xfId="0" applyFont="1" applyAlignment="1">
      <alignment vertical="top"/>
    </xf>
    <xf numFmtId="0" fontId="8" fillId="0" borderId="0" xfId="0" applyFont="1" applyAlignment="1">
      <alignment horizontal="right" vertical="top" wrapText="1"/>
    </xf>
    <xf numFmtId="0" fontId="8" fillId="0" borderId="0" xfId="0" applyFont="1" applyAlignment="1">
      <alignment horizontal="center" vertical="top"/>
    </xf>
    <xf numFmtId="0" fontId="0" fillId="0" borderId="0" xfId="0" applyAlignment="1">
      <alignment vertical="center" wrapText="1"/>
    </xf>
    <xf numFmtId="0" fontId="0" fillId="3" borderId="0" xfId="0" applyFill="1" applyAlignment="1">
      <alignment vertical="center" wrapText="1"/>
    </xf>
    <xf numFmtId="0" fontId="9" fillId="0" borderId="0" xfId="0" applyFont="1" applyAlignment="1">
      <alignment horizontal="left" vertical="top"/>
    </xf>
    <xf numFmtId="0" fontId="18" fillId="0" borderId="0" xfId="0" applyFont="1" applyAlignment="1">
      <alignment horizontal="centerContinuous" vertical="center"/>
    </xf>
    <xf numFmtId="0" fontId="7" fillId="0" borderId="1" xfId="0" applyFont="1" applyBorder="1">
      <alignment vertical="center"/>
    </xf>
    <xf numFmtId="0" fontId="7" fillId="0" borderId="1" xfId="0" applyFont="1" applyBorder="1" applyAlignment="1">
      <alignment vertical="center" wrapText="1"/>
    </xf>
    <xf numFmtId="0" fontId="7" fillId="0" borderId="7" xfId="0" applyFont="1" applyBorder="1" applyAlignment="1">
      <alignment vertical="top"/>
    </xf>
    <xf numFmtId="0" fontId="6" fillId="2" borderId="8" xfId="0" applyFont="1" applyFill="1" applyBorder="1" applyAlignment="1" applyProtection="1">
      <alignment horizontal="center" vertical="center"/>
      <protection locked="0"/>
    </xf>
    <xf numFmtId="0" fontId="6" fillId="0" borderId="1" xfId="0" applyFont="1" applyBorder="1">
      <alignment vertical="center"/>
    </xf>
    <xf numFmtId="0" fontId="7" fillId="0" borderId="0" xfId="0" applyFont="1" applyAlignment="1">
      <alignment horizontal="centerContinuous" vertical="center"/>
    </xf>
    <xf numFmtId="0" fontId="7" fillId="0" borderId="0" xfId="0" applyFont="1" applyAlignment="1">
      <alignment vertical="center" wrapText="1"/>
    </xf>
    <xf numFmtId="0" fontId="7" fillId="0" borderId="0" xfId="0" applyFont="1" applyAlignment="1">
      <alignment vertical="top"/>
    </xf>
    <xf numFmtId="0" fontId="7" fillId="0" borderId="0" xfId="0" applyFont="1">
      <alignment vertical="center"/>
    </xf>
    <xf numFmtId="0" fontId="7" fillId="0" borderId="0" xfId="0" applyFont="1" applyAlignment="1">
      <alignment horizontal="right" vertical="top" wrapText="1"/>
    </xf>
    <xf numFmtId="0" fontId="7" fillId="0" borderId="0" xfId="0" applyFont="1" applyAlignment="1">
      <alignment vertical="top" wrapText="1"/>
    </xf>
    <xf numFmtId="0" fontId="6" fillId="0" borderId="0" xfId="0" applyFont="1" applyAlignment="1">
      <alignment vertical="center" wrapText="1"/>
    </xf>
    <xf numFmtId="0" fontId="7" fillId="0" borderId="8" xfId="0" applyFont="1" applyBorder="1" applyAlignment="1">
      <alignment vertical="center" wrapText="1"/>
    </xf>
    <xf numFmtId="0" fontId="7" fillId="0" borderId="13" xfId="0" applyFont="1" applyBorder="1">
      <alignment vertical="center"/>
    </xf>
    <xf numFmtId="0" fontId="7" fillId="0" borderId="14" xfId="0" applyFont="1" applyBorder="1">
      <alignment vertical="center"/>
    </xf>
    <xf numFmtId="0" fontId="7" fillId="0" borderId="8" xfId="0" applyFont="1" applyBorder="1" applyAlignment="1">
      <alignment horizontal="center" vertical="center" wrapText="1"/>
    </xf>
    <xf numFmtId="0" fontId="0" fillId="3" borderId="0" xfId="0" applyFill="1" applyAlignment="1">
      <alignment horizontal="center" vertical="center"/>
    </xf>
    <xf numFmtId="0" fontId="17" fillId="0" borderId="0" xfId="0" applyFont="1" applyAlignment="1">
      <alignment horizontal="left" vertical="top"/>
    </xf>
    <xf numFmtId="0" fontId="7" fillId="0" borderId="12" xfId="0" applyFont="1" applyBorder="1" applyAlignment="1">
      <alignment vertical="center" wrapText="1"/>
    </xf>
    <xf numFmtId="0" fontId="7" fillId="0" borderId="0" xfId="0" applyFont="1" applyAlignment="1">
      <alignment horizontal="center" vertical="center"/>
    </xf>
    <xf numFmtId="0" fontId="9" fillId="0" borderId="8" xfId="0" applyFont="1" applyBorder="1" applyAlignment="1">
      <alignment vertical="center" wrapText="1"/>
    </xf>
    <xf numFmtId="0" fontId="8" fillId="0" borderId="13" xfId="0" applyFont="1" applyBorder="1">
      <alignment vertical="center"/>
    </xf>
    <xf numFmtId="0" fontId="8" fillId="0" borderId="14" xfId="0" applyFont="1" applyBorder="1">
      <alignment vertical="center"/>
    </xf>
    <xf numFmtId="0" fontId="9" fillId="0" borderId="0" xfId="0" applyFont="1" applyAlignment="1">
      <alignment horizontal="left" vertical="center"/>
    </xf>
    <xf numFmtId="0" fontId="8" fillId="2" borderId="8" xfId="0" applyFont="1" applyFill="1" applyBorder="1" applyProtection="1">
      <alignment vertical="center"/>
      <protection locked="0"/>
    </xf>
    <xf numFmtId="0" fontId="21" fillId="0" borderId="0" xfId="0" applyFont="1" applyAlignment="1">
      <alignment horizontal="left" vertical="center"/>
    </xf>
    <xf numFmtId="0" fontId="21" fillId="3" borderId="0" xfId="0" applyFont="1" applyFill="1" applyAlignment="1">
      <alignment horizontal="left" vertical="center"/>
    </xf>
    <xf numFmtId="0" fontId="22" fillId="0" borderId="0" xfId="0" applyFont="1" applyAlignment="1">
      <alignment horizontal="center" vertical="center"/>
    </xf>
    <xf numFmtId="0" fontId="8" fillId="0" borderId="0" xfId="0" applyFont="1" applyAlignment="1">
      <alignment horizontal="left"/>
    </xf>
    <xf numFmtId="0" fontId="8" fillId="0" borderId="0" xfId="0" applyFont="1" applyAlignment="1">
      <alignment horizontal="left" vertical="top" wrapText="1" indent="1"/>
    </xf>
    <xf numFmtId="0" fontId="9" fillId="0" borderId="9" xfId="0" applyFont="1" applyBorder="1" applyAlignment="1">
      <alignment vertical="center" wrapText="1"/>
    </xf>
    <xf numFmtId="0" fontId="15" fillId="0" borderId="0" xfId="0" applyFont="1" applyAlignment="1">
      <alignment horizontal="right" vertical="top" wrapText="1"/>
    </xf>
    <xf numFmtId="0" fontId="9" fillId="0" borderId="0" xfId="0" applyFont="1" applyAlignment="1">
      <alignment vertical="top" wrapText="1"/>
    </xf>
    <xf numFmtId="0" fontId="15" fillId="0" borderId="0" xfId="0" applyFont="1" applyAlignment="1">
      <alignment horizontal="right" vertical="top"/>
    </xf>
    <xf numFmtId="0" fontId="17" fillId="0" borderId="0" xfId="0" applyFont="1" applyAlignment="1">
      <alignment vertical="top"/>
    </xf>
    <xf numFmtId="0" fontId="9" fillId="0" borderId="13" xfId="0" applyFont="1" applyBorder="1">
      <alignment vertical="center"/>
    </xf>
    <xf numFmtId="0" fontId="9" fillId="0" borderId="2" xfId="0" applyFont="1" applyBorder="1">
      <alignment vertical="center"/>
    </xf>
    <xf numFmtId="0" fontId="17" fillId="0" borderId="0" xfId="0" applyFont="1" applyAlignment="1">
      <alignment horizontal="right" vertical="top" wrapText="1"/>
    </xf>
    <xf numFmtId="0" fontId="0" fillId="0" borderId="3" xfId="0" applyBorder="1" applyAlignment="1">
      <alignment horizontal="right" vertical="center"/>
    </xf>
    <xf numFmtId="0" fontId="0" fillId="0" borderId="3" xfId="0" applyBorder="1">
      <alignment vertical="center"/>
    </xf>
    <xf numFmtId="0" fontId="9" fillId="0" borderId="4" xfId="0" applyFont="1" applyBorder="1" applyAlignment="1">
      <alignment vertical="center" wrapText="1"/>
    </xf>
    <xf numFmtId="0" fontId="20" fillId="2" borderId="8" xfId="0" applyFont="1" applyFill="1" applyBorder="1" applyAlignment="1" applyProtection="1">
      <alignment horizontal="center" vertical="center"/>
      <protection locked="0"/>
    </xf>
    <xf numFmtId="0" fontId="0" fillId="0" borderId="13" xfId="0" applyBorder="1" applyAlignment="1">
      <alignment horizontal="right" vertical="center"/>
    </xf>
    <xf numFmtId="0" fontId="0" fillId="0" borderId="13" xfId="0" applyBorder="1">
      <alignment vertical="center"/>
    </xf>
    <xf numFmtId="0" fontId="15" fillId="0" borderId="0" xfId="0" applyFont="1" applyAlignment="1">
      <alignment horizontal="right" vertical="center" wrapText="1"/>
    </xf>
    <xf numFmtId="0" fontId="17" fillId="0" borderId="0" xfId="0" applyFont="1">
      <alignment vertical="center"/>
    </xf>
    <xf numFmtId="0" fontId="10" fillId="0" borderId="0" xfId="0" applyFont="1" applyAlignment="1">
      <alignment horizontal="left" vertical="top"/>
    </xf>
    <xf numFmtId="0" fontId="15" fillId="0" borderId="0" xfId="0" applyFont="1" applyAlignment="1">
      <alignment horizontal="right" vertical="center"/>
    </xf>
    <xf numFmtId="0" fontId="17" fillId="0" borderId="0" xfId="0" applyFont="1" applyAlignment="1">
      <alignment horizontal="right" vertical="center"/>
    </xf>
    <xf numFmtId="0" fontId="23" fillId="0" borderId="0" xfId="0" applyFont="1">
      <alignment vertical="center"/>
    </xf>
    <xf numFmtId="0" fontId="17" fillId="0" borderId="0" xfId="0" applyFont="1" applyAlignment="1">
      <alignment vertical="center" wrapText="1"/>
    </xf>
    <xf numFmtId="0" fontId="9" fillId="0" borderId="13" xfId="0" applyFont="1" applyBorder="1" applyAlignment="1">
      <alignment horizontal="left" vertical="center" indent="1"/>
    </xf>
    <xf numFmtId="0" fontId="15" fillId="0" borderId="12" xfId="0" applyFont="1" applyBorder="1">
      <alignment vertical="center"/>
    </xf>
    <xf numFmtId="0" fontId="24" fillId="0" borderId="0" xfId="0" applyFont="1">
      <alignment vertical="center"/>
    </xf>
    <xf numFmtId="0" fontId="21" fillId="0" borderId="0" xfId="0" applyFont="1">
      <alignment vertical="center"/>
    </xf>
    <xf numFmtId="0" fontId="24" fillId="0" borderId="0" xfId="0" applyFont="1" applyAlignment="1">
      <alignment vertical="center" wrapText="1"/>
    </xf>
    <xf numFmtId="0" fontId="0" fillId="0" borderId="0" xfId="0" applyAlignment="1">
      <alignment horizontal="left" vertical="top" wrapText="1"/>
    </xf>
    <xf numFmtId="0" fontId="7" fillId="0" borderId="0" xfId="0" applyFont="1" applyAlignment="1">
      <alignment horizontal="left" vertical="top" wrapText="1"/>
    </xf>
    <xf numFmtId="0" fontId="9" fillId="2" borderId="13" xfId="0" applyFont="1" applyFill="1" applyBorder="1" applyAlignment="1" applyProtection="1">
      <alignment horizontal="left" vertical="center" wrapText="1"/>
      <protection locked="0"/>
    </xf>
    <xf numFmtId="0" fontId="9" fillId="2" borderId="2" xfId="0" applyFont="1" applyFill="1" applyBorder="1" applyAlignment="1" applyProtection="1">
      <alignment horizontal="left" vertical="center" wrapText="1"/>
      <protection locked="0"/>
    </xf>
    <xf numFmtId="0" fontId="8" fillId="0" borderId="0" xfId="0" applyFont="1" applyAlignment="1">
      <alignment horizontal="left" vertical="top" wrapText="1"/>
    </xf>
    <xf numFmtId="0" fontId="17" fillId="0" borderId="0" xfId="0" applyFont="1" applyAlignment="1">
      <alignment horizontal="left" vertical="top" wrapText="1"/>
    </xf>
    <xf numFmtId="0" fontId="9" fillId="0" borderId="0" xfId="0" applyFont="1" applyAlignment="1">
      <alignment horizontal="center" vertical="center"/>
    </xf>
    <xf numFmtId="0" fontId="8" fillId="0" borderId="0" xfId="0" applyFont="1" applyAlignment="1">
      <alignment horizontal="left" vertical="center" wrapText="1"/>
    </xf>
    <xf numFmtId="0" fontId="9" fillId="0" borderId="0" xfId="0" applyFont="1" applyAlignment="1">
      <alignment horizontal="left" vertical="center"/>
    </xf>
    <xf numFmtId="0" fontId="0" fillId="2" borderId="3" xfId="0"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9" fillId="2" borderId="14" xfId="0" applyFont="1" applyFill="1" applyBorder="1" applyAlignment="1" applyProtection="1">
      <alignment horizontal="left" vertical="center" wrapText="1"/>
      <protection locked="0"/>
    </xf>
    <xf numFmtId="0" fontId="8" fillId="0" borderId="0" xfId="0" applyFont="1" applyAlignment="1">
      <alignment horizontal="left" vertical="top"/>
    </xf>
    <xf numFmtId="0" fontId="8" fillId="0" borderId="0" xfId="0" applyFont="1" applyAlignment="1">
      <alignment horizontal="left" vertical="top" wrapText="1" indent="1"/>
    </xf>
    <xf numFmtId="0" fontId="8" fillId="2" borderId="3" xfId="0" applyFont="1" applyFill="1" applyBorder="1" applyAlignment="1" applyProtection="1">
      <alignment horizontal="left" vertical="top" wrapText="1"/>
      <protection locked="0"/>
    </xf>
    <xf numFmtId="0" fontId="8" fillId="2" borderId="4" xfId="0" applyFont="1" applyFill="1" applyBorder="1" applyAlignment="1" applyProtection="1">
      <alignment horizontal="left" vertical="top" wrapText="1"/>
      <protection locked="0"/>
    </xf>
    <xf numFmtId="0" fontId="8" fillId="2" borderId="5" xfId="0" applyFont="1" applyFill="1" applyBorder="1" applyAlignment="1" applyProtection="1">
      <alignment horizontal="left" vertical="top" wrapText="1"/>
      <protection locked="0"/>
    </xf>
    <xf numFmtId="0" fontId="8" fillId="2" borderId="6" xfId="0" applyFont="1" applyFill="1" applyBorder="1" applyAlignment="1" applyProtection="1">
      <alignment horizontal="left" vertical="top" wrapText="1"/>
      <protection locked="0"/>
    </xf>
    <xf numFmtId="0" fontId="8" fillId="2" borderId="1" xfId="0" applyFont="1" applyFill="1" applyBorder="1" applyAlignment="1" applyProtection="1">
      <alignment horizontal="left" vertical="top" wrapText="1"/>
      <protection locked="0"/>
    </xf>
    <xf numFmtId="0" fontId="8" fillId="2" borderId="7" xfId="0" applyFont="1" applyFill="1" applyBorder="1" applyAlignment="1" applyProtection="1">
      <alignment horizontal="left" vertical="top" wrapText="1"/>
      <protection locked="0"/>
    </xf>
    <xf numFmtId="0" fontId="7" fillId="2" borderId="13" xfId="0" applyFont="1" applyFill="1" applyBorder="1" applyAlignment="1" applyProtection="1">
      <alignment horizontal="left" vertical="center"/>
      <protection locked="0"/>
    </xf>
    <xf numFmtId="0" fontId="7" fillId="2" borderId="2" xfId="0" applyFont="1" applyFill="1" applyBorder="1" applyAlignment="1" applyProtection="1">
      <alignment horizontal="left" vertical="center"/>
      <protection locked="0"/>
    </xf>
    <xf numFmtId="0" fontId="7" fillId="2" borderId="14" xfId="0" applyFont="1" applyFill="1" applyBorder="1" applyAlignment="1" applyProtection="1">
      <alignment horizontal="left" vertical="center"/>
      <protection locked="0"/>
    </xf>
    <xf numFmtId="0" fontId="7" fillId="2" borderId="13"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19" fillId="2" borderId="13" xfId="0" applyFont="1" applyFill="1" applyBorder="1" applyAlignment="1" applyProtection="1">
      <alignment horizontal="center" vertical="center"/>
      <protection locked="0"/>
    </xf>
    <xf numFmtId="0" fontId="19" fillId="2" borderId="14" xfId="0" applyFont="1" applyFill="1" applyBorder="1" applyAlignment="1" applyProtection="1">
      <alignment horizontal="center" vertical="center"/>
      <protection locked="0"/>
    </xf>
    <xf numFmtId="0" fontId="8" fillId="0" borderId="13" xfId="0" applyFont="1" applyBorder="1" applyAlignment="1">
      <alignment horizontal="center" vertical="center"/>
    </xf>
    <xf numFmtId="0" fontId="8" fillId="0" borderId="2" xfId="0" applyFont="1" applyBorder="1" applyAlignment="1">
      <alignment horizontal="center" vertical="center"/>
    </xf>
    <xf numFmtId="0" fontId="8" fillId="0" borderId="14" xfId="0" applyFont="1" applyBorder="1" applyAlignment="1">
      <alignment horizontal="center" vertical="center"/>
    </xf>
    <xf numFmtId="0" fontId="9" fillId="0" borderId="8" xfId="0" applyFont="1" applyBorder="1" applyAlignment="1">
      <alignment horizontal="center" vertical="center" wrapText="1"/>
    </xf>
    <xf numFmtId="0" fontId="8" fillId="2" borderId="13" xfId="0" applyFont="1" applyFill="1" applyBorder="1" applyAlignment="1" applyProtection="1">
      <alignment horizontal="left" vertical="center"/>
      <protection locked="0"/>
    </xf>
    <xf numFmtId="0" fontId="8" fillId="2" borderId="2" xfId="0" applyFont="1" applyFill="1" applyBorder="1" applyAlignment="1" applyProtection="1">
      <alignment horizontal="left" vertical="center"/>
      <protection locked="0"/>
    </xf>
    <xf numFmtId="0" fontId="8" fillId="2" borderId="14" xfId="0" applyFont="1" applyFill="1" applyBorder="1" applyAlignment="1" applyProtection="1">
      <alignment horizontal="left" vertical="center"/>
      <protection locked="0"/>
    </xf>
    <xf numFmtId="0" fontId="8" fillId="2" borderId="13" xfId="0" applyFont="1" applyFill="1" applyBorder="1" applyAlignment="1" applyProtection="1">
      <alignment horizontal="center" vertical="center"/>
      <protection locked="0"/>
    </xf>
    <xf numFmtId="0" fontId="8" fillId="2" borderId="14" xfId="0" applyFont="1" applyFill="1" applyBorder="1" applyAlignment="1" applyProtection="1">
      <alignment horizontal="center" vertical="center"/>
      <protection locked="0"/>
    </xf>
    <xf numFmtId="0" fontId="20" fillId="2" borderId="13" xfId="0" applyFont="1" applyFill="1" applyBorder="1" applyAlignment="1" applyProtection="1">
      <alignment horizontal="center" vertical="center"/>
      <protection locked="0"/>
    </xf>
    <xf numFmtId="0" fontId="20" fillId="2" borderId="14" xfId="0" applyFont="1" applyFill="1" applyBorder="1" applyAlignment="1" applyProtection="1">
      <alignment horizontal="center" vertical="center"/>
      <protection locked="0"/>
    </xf>
    <xf numFmtId="0" fontId="7" fillId="0" borderId="13" xfId="0" applyFont="1" applyBorder="1" applyAlignment="1">
      <alignment horizontal="center" vertical="center"/>
    </xf>
    <xf numFmtId="0" fontId="7" fillId="0" borderId="2" xfId="0" applyFont="1" applyBorder="1" applyAlignment="1">
      <alignment horizontal="center" vertical="center"/>
    </xf>
    <xf numFmtId="0" fontId="7" fillId="0" borderId="14" xfId="0" applyFont="1" applyBorder="1" applyAlignment="1">
      <alignment horizontal="center" vertical="center"/>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8" xfId="0" applyFont="1" applyBorder="1" applyAlignment="1">
      <alignment horizontal="center" vertical="center" wrapText="1"/>
    </xf>
    <xf numFmtId="0" fontId="8" fillId="0" borderId="0" xfId="0" applyFont="1" applyAlignment="1">
      <alignment horizontal="center" vertical="top"/>
    </xf>
    <xf numFmtId="0" fontId="8" fillId="0" borderId="0" xfId="0" applyFont="1" applyAlignment="1">
      <alignmen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2</xdr:col>
      <xdr:colOff>68580</xdr:colOff>
      <xdr:row>7</xdr:row>
      <xdr:rowOff>0</xdr:rowOff>
    </xdr:to>
    <xdr:sp macro="" textlink="">
      <xdr:nvSpPr>
        <xdr:cNvPr id="2" name="AutoShape 3">
          <a:extLst>
            <a:ext uri="{FF2B5EF4-FFF2-40B4-BE49-F238E27FC236}">
              <a16:creationId xmlns:a16="http://schemas.microsoft.com/office/drawing/2014/main" id="{EEDB03B7-ECC1-4AB0-9A13-D4301B7726EE}"/>
            </a:ext>
          </a:extLst>
        </xdr:cNvPr>
        <xdr:cNvSpPr>
          <a:spLocks noChangeAspect="1" noChangeArrowheads="1"/>
        </xdr:cNvSpPr>
      </xdr:nvSpPr>
      <xdr:spPr bwMode="auto">
        <a:xfrm>
          <a:off x="670560" y="1440180"/>
          <a:ext cx="304800" cy="3124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6</xdr:row>
      <xdr:rowOff>0</xdr:rowOff>
    </xdr:from>
    <xdr:to>
      <xdr:col>6</xdr:col>
      <xdr:colOff>304800</xdr:colOff>
      <xdr:row>7</xdr:row>
      <xdr:rowOff>0</xdr:rowOff>
    </xdr:to>
    <xdr:sp macro="" textlink="">
      <xdr:nvSpPr>
        <xdr:cNvPr id="3" name="AutoShape 4">
          <a:extLst>
            <a:ext uri="{FF2B5EF4-FFF2-40B4-BE49-F238E27FC236}">
              <a16:creationId xmlns:a16="http://schemas.microsoft.com/office/drawing/2014/main" id="{CABFE5D7-AB8A-4CAB-90CC-E421B25709C8}"/>
            </a:ext>
          </a:extLst>
        </xdr:cNvPr>
        <xdr:cNvSpPr>
          <a:spLocks noChangeAspect="1" noChangeArrowheads="1"/>
        </xdr:cNvSpPr>
      </xdr:nvSpPr>
      <xdr:spPr bwMode="auto">
        <a:xfrm>
          <a:off x="11696700" y="1440180"/>
          <a:ext cx="304800" cy="3124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181750</xdr:colOff>
      <xdr:row>0</xdr:row>
      <xdr:rowOff>109570</xdr:rowOff>
    </xdr:from>
    <xdr:to>
      <xdr:col>3</xdr:col>
      <xdr:colOff>586739</xdr:colOff>
      <xdr:row>3</xdr:row>
      <xdr:rowOff>16813</xdr:rowOff>
    </xdr:to>
    <xdr:pic>
      <xdr:nvPicPr>
        <xdr:cNvPr id="4" name="図 3">
          <a:extLst>
            <a:ext uri="{FF2B5EF4-FFF2-40B4-BE49-F238E27FC236}">
              <a16:creationId xmlns:a16="http://schemas.microsoft.com/office/drawing/2014/main" id="{9EBC121B-379E-47A7-BB20-90A21FE53124}"/>
            </a:ext>
          </a:extLst>
        </xdr:cNvPr>
        <xdr:cNvPicPr>
          <a:picLocks noChangeAspect="1"/>
        </xdr:cNvPicPr>
      </xdr:nvPicPr>
      <xdr:blipFill>
        <a:blip xmlns:r="http://schemas.openxmlformats.org/officeDocument/2006/relationships" r:embed="rId1"/>
        <a:stretch>
          <a:fillRect/>
        </a:stretch>
      </xdr:blipFill>
      <xdr:spPr>
        <a:xfrm>
          <a:off x="1088530" y="109570"/>
          <a:ext cx="679309" cy="6387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213361</xdr:colOff>
      <xdr:row>315</xdr:row>
      <xdr:rowOff>215455</xdr:rowOff>
    </xdr:from>
    <xdr:to>
      <xdr:col>18</xdr:col>
      <xdr:colOff>271852</xdr:colOff>
      <xdr:row>318</xdr:row>
      <xdr:rowOff>205739</xdr:rowOff>
    </xdr:to>
    <xdr:sp macro="" textlink="">
      <xdr:nvSpPr>
        <xdr:cNvPr id="2" name="Freeform 5">
          <a:extLst>
            <a:ext uri="{FF2B5EF4-FFF2-40B4-BE49-F238E27FC236}">
              <a16:creationId xmlns:a16="http://schemas.microsoft.com/office/drawing/2014/main" id="{35217E21-79DA-4242-B0E2-30CBD508E8A0}"/>
            </a:ext>
          </a:extLst>
        </xdr:cNvPr>
        <xdr:cNvSpPr>
          <a:spLocks/>
        </xdr:cNvSpPr>
      </xdr:nvSpPr>
      <xdr:spPr bwMode="auto">
        <a:xfrm>
          <a:off x="1508761" y="96379855"/>
          <a:ext cx="5339151" cy="691324"/>
        </a:xfrm>
        <a:custGeom>
          <a:avLst/>
          <a:gdLst>
            <a:gd name="T0" fmla="*/ 7159 w 7159"/>
            <a:gd name="T1" fmla="*/ 0 h 435"/>
            <a:gd name="T2" fmla="*/ 7159 w 7159"/>
            <a:gd name="T3" fmla="*/ 218 h 435"/>
            <a:gd name="T4" fmla="*/ 0 w 7159"/>
            <a:gd name="T5" fmla="*/ 218 h 435"/>
            <a:gd name="T6" fmla="*/ 0 w 7159"/>
            <a:gd name="T7" fmla="*/ 435 h 435"/>
            <a:gd name="connsiteX0" fmla="*/ 10009 w 10009"/>
            <a:gd name="connsiteY0" fmla="*/ 0 h 16382"/>
            <a:gd name="connsiteX1" fmla="*/ 10000 w 10009"/>
            <a:gd name="connsiteY1" fmla="*/ 11393 h 16382"/>
            <a:gd name="connsiteX2" fmla="*/ 0 w 10009"/>
            <a:gd name="connsiteY2" fmla="*/ 11393 h 16382"/>
            <a:gd name="connsiteX3" fmla="*/ 0 w 10009"/>
            <a:gd name="connsiteY3" fmla="*/ 16382 h 16382"/>
          </a:gdLst>
          <a:ahLst/>
          <a:cxnLst>
            <a:cxn ang="0">
              <a:pos x="connsiteX0" y="connsiteY0"/>
            </a:cxn>
            <a:cxn ang="0">
              <a:pos x="connsiteX1" y="connsiteY1"/>
            </a:cxn>
            <a:cxn ang="0">
              <a:pos x="connsiteX2" y="connsiteY2"/>
            </a:cxn>
            <a:cxn ang="0">
              <a:pos x="connsiteX3" y="connsiteY3"/>
            </a:cxn>
          </a:cxnLst>
          <a:rect l="l" t="t" r="r" b="b"/>
          <a:pathLst>
            <a:path w="10009" h="16382">
              <a:moveTo>
                <a:pt x="10009" y="0"/>
              </a:moveTo>
              <a:cubicBezTo>
                <a:pt x="10006" y="3798"/>
                <a:pt x="10003" y="7595"/>
                <a:pt x="10000" y="11393"/>
              </a:cubicBezTo>
              <a:lnTo>
                <a:pt x="0" y="11393"/>
              </a:lnTo>
              <a:lnTo>
                <a:pt x="0" y="16382"/>
              </a:lnTo>
            </a:path>
          </a:pathLst>
        </a:custGeom>
        <a:noFill/>
        <a:ln w="12700">
          <a:solidFill>
            <a:srgbClr val="FF0000"/>
          </a:solidFill>
          <a:prstDash val="solid"/>
          <a:round/>
          <a:headEn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266700</xdr:colOff>
      <xdr:row>24</xdr:row>
      <xdr:rowOff>119270</xdr:rowOff>
    </xdr:from>
    <xdr:to>
      <xdr:col>16</xdr:col>
      <xdr:colOff>376728</xdr:colOff>
      <xdr:row>25</xdr:row>
      <xdr:rowOff>20128</xdr:rowOff>
    </xdr:to>
    <xdr:sp macro="" textlink="">
      <xdr:nvSpPr>
        <xdr:cNvPr id="3" name="Freeform 5">
          <a:extLst>
            <a:ext uri="{FF2B5EF4-FFF2-40B4-BE49-F238E27FC236}">
              <a16:creationId xmlns:a16="http://schemas.microsoft.com/office/drawing/2014/main" id="{8AA4FAE8-BC8B-42F5-BAD2-C2F3D412C3AB}"/>
            </a:ext>
          </a:extLst>
        </xdr:cNvPr>
        <xdr:cNvSpPr>
          <a:spLocks/>
        </xdr:cNvSpPr>
      </xdr:nvSpPr>
      <xdr:spPr bwMode="auto">
        <a:xfrm>
          <a:off x="1562100" y="7724030"/>
          <a:ext cx="4864908" cy="129458"/>
        </a:xfrm>
        <a:custGeom>
          <a:avLst/>
          <a:gdLst>
            <a:gd name="T0" fmla="*/ 7159 w 7159"/>
            <a:gd name="T1" fmla="*/ 0 h 435"/>
            <a:gd name="T2" fmla="*/ 7159 w 7159"/>
            <a:gd name="T3" fmla="*/ 218 h 435"/>
            <a:gd name="T4" fmla="*/ 0 w 7159"/>
            <a:gd name="T5" fmla="*/ 218 h 435"/>
            <a:gd name="T6" fmla="*/ 0 w 7159"/>
            <a:gd name="T7" fmla="*/ 435 h 435"/>
            <a:gd name="connsiteX0" fmla="*/ 10000 w 10000"/>
            <a:gd name="connsiteY0" fmla="*/ 0 h 4989"/>
            <a:gd name="connsiteX1" fmla="*/ 0 w 10000"/>
            <a:gd name="connsiteY1" fmla="*/ 0 h 4989"/>
            <a:gd name="connsiteX2" fmla="*/ 0 w 10000"/>
            <a:gd name="connsiteY2" fmla="*/ 4989 h 4989"/>
            <a:gd name="connsiteX0" fmla="*/ 10188 w 10188"/>
            <a:gd name="connsiteY0" fmla="*/ 0 h 10000"/>
            <a:gd name="connsiteX1" fmla="*/ 0 w 10188"/>
            <a:gd name="connsiteY1" fmla="*/ 0 h 10000"/>
            <a:gd name="connsiteX2" fmla="*/ 0 w 10188"/>
            <a:gd name="connsiteY2" fmla="*/ 10000 h 10000"/>
            <a:gd name="connsiteX0" fmla="*/ 10188 w 10188"/>
            <a:gd name="connsiteY0" fmla="*/ 0 h 11817"/>
            <a:gd name="connsiteX1" fmla="*/ 0 w 10188"/>
            <a:gd name="connsiteY1" fmla="*/ 0 h 11817"/>
            <a:gd name="connsiteX2" fmla="*/ 0 w 10188"/>
            <a:gd name="connsiteY2" fmla="*/ 11817 h 11817"/>
          </a:gdLst>
          <a:ahLst/>
          <a:cxnLst>
            <a:cxn ang="0">
              <a:pos x="connsiteX0" y="connsiteY0"/>
            </a:cxn>
            <a:cxn ang="0">
              <a:pos x="connsiteX1" y="connsiteY1"/>
            </a:cxn>
            <a:cxn ang="0">
              <a:pos x="connsiteX2" y="connsiteY2"/>
            </a:cxn>
          </a:cxnLst>
          <a:rect l="l" t="t" r="r" b="b"/>
          <a:pathLst>
            <a:path w="10188" h="11817">
              <a:moveTo>
                <a:pt x="10188" y="0"/>
              </a:moveTo>
              <a:lnTo>
                <a:pt x="0" y="0"/>
              </a:lnTo>
              <a:lnTo>
                <a:pt x="0" y="11817"/>
              </a:lnTo>
            </a:path>
          </a:pathLst>
        </a:custGeom>
        <a:noFill/>
        <a:ln w="12700">
          <a:solidFill>
            <a:srgbClr val="FF0000"/>
          </a:solidFill>
          <a:prstDash val="solid"/>
          <a:round/>
          <a:headEn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310896</xdr:colOff>
      <xdr:row>42</xdr:row>
      <xdr:rowOff>119270</xdr:rowOff>
    </xdr:from>
    <xdr:to>
      <xdr:col>16</xdr:col>
      <xdr:colOff>376728</xdr:colOff>
      <xdr:row>43</xdr:row>
      <xdr:rowOff>0</xdr:rowOff>
    </xdr:to>
    <xdr:sp macro="" textlink="">
      <xdr:nvSpPr>
        <xdr:cNvPr id="4" name="Freeform 5">
          <a:extLst>
            <a:ext uri="{FF2B5EF4-FFF2-40B4-BE49-F238E27FC236}">
              <a16:creationId xmlns:a16="http://schemas.microsoft.com/office/drawing/2014/main" id="{6F3D0977-4EDC-48FF-A655-92C92CA99BFC}"/>
            </a:ext>
          </a:extLst>
        </xdr:cNvPr>
        <xdr:cNvSpPr>
          <a:spLocks/>
        </xdr:cNvSpPr>
      </xdr:nvSpPr>
      <xdr:spPr bwMode="auto">
        <a:xfrm>
          <a:off x="2002536" y="13332350"/>
          <a:ext cx="4424472" cy="109330"/>
        </a:xfrm>
        <a:custGeom>
          <a:avLst/>
          <a:gdLst>
            <a:gd name="T0" fmla="*/ 7159 w 7159"/>
            <a:gd name="T1" fmla="*/ 0 h 435"/>
            <a:gd name="T2" fmla="*/ 7159 w 7159"/>
            <a:gd name="T3" fmla="*/ 218 h 435"/>
            <a:gd name="T4" fmla="*/ 0 w 7159"/>
            <a:gd name="T5" fmla="*/ 218 h 435"/>
            <a:gd name="T6" fmla="*/ 0 w 7159"/>
            <a:gd name="T7" fmla="*/ 435 h 435"/>
            <a:gd name="connsiteX0" fmla="*/ 10000 w 10000"/>
            <a:gd name="connsiteY0" fmla="*/ 0 h 4989"/>
            <a:gd name="connsiteX1" fmla="*/ 0 w 10000"/>
            <a:gd name="connsiteY1" fmla="*/ 0 h 4989"/>
            <a:gd name="connsiteX2" fmla="*/ 0 w 10000"/>
            <a:gd name="connsiteY2" fmla="*/ 4989 h 4989"/>
            <a:gd name="connsiteX0" fmla="*/ 10188 w 10188"/>
            <a:gd name="connsiteY0" fmla="*/ 0 h 10000"/>
            <a:gd name="connsiteX1" fmla="*/ 0 w 10188"/>
            <a:gd name="connsiteY1" fmla="*/ 0 h 10000"/>
            <a:gd name="connsiteX2" fmla="*/ 0 w 10188"/>
            <a:gd name="connsiteY2" fmla="*/ 10000 h 10000"/>
            <a:gd name="connsiteX0" fmla="*/ 10188 w 10188"/>
            <a:gd name="connsiteY0" fmla="*/ 0 h 11817"/>
            <a:gd name="connsiteX1" fmla="*/ 0 w 10188"/>
            <a:gd name="connsiteY1" fmla="*/ 0 h 11817"/>
            <a:gd name="connsiteX2" fmla="*/ 0 w 10188"/>
            <a:gd name="connsiteY2" fmla="*/ 11817 h 11817"/>
          </a:gdLst>
          <a:ahLst/>
          <a:cxnLst>
            <a:cxn ang="0">
              <a:pos x="connsiteX0" y="connsiteY0"/>
            </a:cxn>
            <a:cxn ang="0">
              <a:pos x="connsiteX1" y="connsiteY1"/>
            </a:cxn>
            <a:cxn ang="0">
              <a:pos x="connsiteX2" y="connsiteY2"/>
            </a:cxn>
          </a:cxnLst>
          <a:rect l="l" t="t" r="r" b="b"/>
          <a:pathLst>
            <a:path w="10188" h="11817">
              <a:moveTo>
                <a:pt x="10188" y="0"/>
              </a:moveTo>
              <a:lnTo>
                <a:pt x="0" y="0"/>
              </a:lnTo>
              <a:lnTo>
                <a:pt x="0" y="11817"/>
              </a:lnTo>
            </a:path>
          </a:pathLst>
        </a:custGeom>
        <a:noFill/>
        <a:ln w="12700">
          <a:solidFill>
            <a:srgbClr val="FF0000"/>
          </a:solidFill>
          <a:prstDash val="solid"/>
          <a:round/>
          <a:headEn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310896</xdr:colOff>
      <xdr:row>80</xdr:row>
      <xdr:rowOff>119270</xdr:rowOff>
    </xdr:from>
    <xdr:to>
      <xdr:col>16</xdr:col>
      <xdr:colOff>376728</xdr:colOff>
      <xdr:row>83</xdr:row>
      <xdr:rowOff>8018</xdr:rowOff>
    </xdr:to>
    <xdr:sp macro="" textlink="">
      <xdr:nvSpPr>
        <xdr:cNvPr id="5" name="Freeform 5">
          <a:extLst>
            <a:ext uri="{FF2B5EF4-FFF2-40B4-BE49-F238E27FC236}">
              <a16:creationId xmlns:a16="http://schemas.microsoft.com/office/drawing/2014/main" id="{1AA88D2B-9001-4DF6-AE19-C1092FB6727C}"/>
            </a:ext>
          </a:extLst>
        </xdr:cNvPr>
        <xdr:cNvSpPr>
          <a:spLocks/>
        </xdr:cNvSpPr>
      </xdr:nvSpPr>
      <xdr:spPr bwMode="auto">
        <a:xfrm>
          <a:off x="2002536" y="23634590"/>
          <a:ext cx="4424472" cy="460248"/>
        </a:xfrm>
        <a:custGeom>
          <a:avLst/>
          <a:gdLst>
            <a:gd name="T0" fmla="*/ 7159 w 7159"/>
            <a:gd name="T1" fmla="*/ 0 h 435"/>
            <a:gd name="T2" fmla="*/ 7159 w 7159"/>
            <a:gd name="T3" fmla="*/ 218 h 435"/>
            <a:gd name="T4" fmla="*/ 0 w 7159"/>
            <a:gd name="T5" fmla="*/ 218 h 435"/>
            <a:gd name="T6" fmla="*/ 0 w 7159"/>
            <a:gd name="T7" fmla="*/ 435 h 435"/>
            <a:gd name="connsiteX0" fmla="*/ 10000 w 10000"/>
            <a:gd name="connsiteY0" fmla="*/ 0 h 4989"/>
            <a:gd name="connsiteX1" fmla="*/ 0 w 10000"/>
            <a:gd name="connsiteY1" fmla="*/ 0 h 4989"/>
            <a:gd name="connsiteX2" fmla="*/ 0 w 10000"/>
            <a:gd name="connsiteY2" fmla="*/ 4989 h 4989"/>
            <a:gd name="connsiteX0" fmla="*/ 10188 w 10188"/>
            <a:gd name="connsiteY0" fmla="*/ 0 h 10000"/>
            <a:gd name="connsiteX1" fmla="*/ 0 w 10188"/>
            <a:gd name="connsiteY1" fmla="*/ 0 h 10000"/>
            <a:gd name="connsiteX2" fmla="*/ 0 w 10188"/>
            <a:gd name="connsiteY2" fmla="*/ 10000 h 10000"/>
            <a:gd name="connsiteX0" fmla="*/ 10188 w 10188"/>
            <a:gd name="connsiteY0" fmla="*/ 0 h 11817"/>
            <a:gd name="connsiteX1" fmla="*/ 0 w 10188"/>
            <a:gd name="connsiteY1" fmla="*/ 0 h 11817"/>
            <a:gd name="connsiteX2" fmla="*/ 0 w 10188"/>
            <a:gd name="connsiteY2" fmla="*/ 11817 h 11817"/>
            <a:gd name="connsiteX0" fmla="*/ 10188 w 10188"/>
            <a:gd name="connsiteY0" fmla="*/ 0 h 49963"/>
            <a:gd name="connsiteX1" fmla="*/ 0 w 10188"/>
            <a:gd name="connsiteY1" fmla="*/ 0 h 49963"/>
            <a:gd name="connsiteX2" fmla="*/ 0 w 10188"/>
            <a:gd name="connsiteY2" fmla="*/ 49963 h 49963"/>
          </a:gdLst>
          <a:ahLst/>
          <a:cxnLst>
            <a:cxn ang="0">
              <a:pos x="connsiteX0" y="connsiteY0"/>
            </a:cxn>
            <a:cxn ang="0">
              <a:pos x="connsiteX1" y="connsiteY1"/>
            </a:cxn>
            <a:cxn ang="0">
              <a:pos x="connsiteX2" y="connsiteY2"/>
            </a:cxn>
          </a:cxnLst>
          <a:rect l="l" t="t" r="r" b="b"/>
          <a:pathLst>
            <a:path w="10188" h="49963">
              <a:moveTo>
                <a:pt x="10188" y="0"/>
              </a:moveTo>
              <a:lnTo>
                <a:pt x="0" y="0"/>
              </a:lnTo>
              <a:lnTo>
                <a:pt x="0" y="49963"/>
              </a:lnTo>
            </a:path>
          </a:pathLst>
        </a:custGeom>
        <a:noFill/>
        <a:ln w="12700">
          <a:solidFill>
            <a:srgbClr val="FF0000"/>
          </a:solidFill>
          <a:prstDash val="solid"/>
          <a:round/>
          <a:headEn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310896</xdr:colOff>
      <xdr:row>84</xdr:row>
      <xdr:rowOff>119270</xdr:rowOff>
    </xdr:from>
    <xdr:to>
      <xdr:col>15</xdr:col>
      <xdr:colOff>157703</xdr:colOff>
      <xdr:row>87</xdr:row>
      <xdr:rowOff>8018</xdr:rowOff>
    </xdr:to>
    <xdr:sp macro="" textlink="">
      <xdr:nvSpPr>
        <xdr:cNvPr id="6" name="Freeform 5">
          <a:extLst>
            <a:ext uri="{FF2B5EF4-FFF2-40B4-BE49-F238E27FC236}">
              <a16:creationId xmlns:a16="http://schemas.microsoft.com/office/drawing/2014/main" id="{7FA79B5B-579C-4208-A5BE-30F80D18509E}"/>
            </a:ext>
          </a:extLst>
        </xdr:cNvPr>
        <xdr:cNvSpPr>
          <a:spLocks/>
        </xdr:cNvSpPr>
      </xdr:nvSpPr>
      <xdr:spPr bwMode="auto">
        <a:xfrm>
          <a:off x="2002536" y="24724250"/>
          <a:ext cx="3809207" cy="460248"/>
        </a:xfrm>
        <a:custGeom>
          <a:avLst/>
          <a:gdLst>
            <a:gd name="T0" fmla="*/ 7159 w 7159"/>
            <a:gd name="T1" fmla="*/ 0 h 435"/>
            <a:gd name="T2" fmla="*/ 7159 w 7159"/>
            <a:gd name="T3" fmla="*/ 218 h 435"/>
            <a:gd name="T4" fmla="*/ 0 w 7159"/>
            <a:gd name="T5" fmla="*/ 218 h 435"/>
            <a:gd name="T6" fmla="*/ 0 w 7159"/>
            <a:gd name="T7" fmla="*/ 435 h 435"/>
            <a:gd name="connsiteX0" fmla="*/ 10000 w 10000"/>
            <a:gd name="connsiteY0" fmla="*/ 0 h 4989"/>
            <a:gd name="connsiteX1" fmla="*/ 0 w 10000"/>
            <a:gd name="connsiteY1" fmla="*/ 0 h 4989"/>
            <a:gd name="connsiteX2" fmla="*/ 0 w 10000"/>
            <a:gd name="connsiteY2" fmla="*/ 4989 h 4989"/>
            <a:gd name="connsiteX0" fmla="*/ 10188 w 10188"/>
            <a:gd name="connsiteY0" fmla="*/ 0 h 10000"/>
            <a:gd name="connsiteX1" fmla="*/ 0 w 10188"/>
            <a:gd name="connsiteY1" fmla="*/ 0 h 10000"/>
            <a:gd name="connsiteX2" fmla="*/ 0 w 10188"/>
            <a:gd name="connsiteY2" fmla="*/ 10000 h 10000"/>
            <a:gd name="connsiteX0" fmla="*/ 10188 w 10188"/>
            <a:gd name="connsiteY0" fmla="*/ 0 h 11817"/>
            <a:gd name="connsiteX1" fmla="*/ 0 w 10188"/>
            <a:gd name="connsiteY1" fmla="*/ 0 h 11817"/>
            <a:gd name="connsiteX2" fmla="*/ 0 w 10188"/>
            <a:gd name="connsiteY2" fmla="*/ 11817 h 11817"/>
            <a:gd name="connsiteX0" fmla="*/ 10188 w 10188"/>
            <a:gd name="connsiteY0" fmla="*/ 0 h 49963"/>
            <a:gd name="connsiteX1" fmla="*/ 0 w 10188"/>
            <a:gd name="connsiteY1" fmla="*/ 0 h 49963"/>
            <a:gd name="connsiteX2" fmla="*/ 0 w 10188"/>
            <a:gd name="connsiteY2" fmla="*/ 49963 h 49963"/>
            <a:gd name="connsiteX0" fmla="*/ 8949 w 8949"/>
            <a:gd name="connsiteY0" fmla="*/ 0 h 49963"/>
            <a:gd name="connsiteX1" fmla="*/ 0 w 8949"/>
            <a:gd name="connsiteY1" fmla="*/ 0 h 49963"/>
            <a:gd name="connsiteX2" fmla="*/ 0 w 8949"/>
            <a:gd name="connsiteY2" fmla="*/ 49963 h 49963"/>
            <a:gd name="connsiteX0" fmla="*/ 9828 w 9828"/>
            <a:gd name="connsiteY0" fmla="*/ 0 h 10000"/>
            <a:gd name="connsiteX1" fmla="*/ 0 w 9828"/>
            <a:gd name="connsiteY1" fmla="*/ 0 h 10000"/>
            <a:gd name="connsiteX2" fmla="*/ 0 w 9828"/>
            <a:gd name="connsiteY2" fmla="*/ 10000 h 10000"/>
          </a:gdLst>
          <a:ahLst/>
          <a:cxnLst>
            <a:cxn ang="0">
              <a:pos x="connsiteX0" y="connsiteY0"/>
            </a:cxn>
            <a:cxn ang="0">
              <a:pos x="connsiteX1" y="connsiteY1"/>
            </a:cxn>
            <a:cxn ang="0">
              <a:pos x="connsiteX2" y="connsiteY2"/>
            </a:cxn>
          </a:cxnLst>
          <a:rect l="l" t="t" r="r" b="b"/>
          <a:pathLst>
            <a:path w="9828" h="10000">
              <a:moveTo>
                <a:pt x="9828" y="0"/>
              </a:moveTo>
              <a:lnTo>
                <a:pt x="0" y="0"/>
              </a:lnTo>
              <a:lnTo>
                <a:pt x="0" y="10000"/>
              </a:lnTo>
            </a:path>
          </a:pathLst>
        </a:custGeom>
        <a:noFill/>
        <a:ln w="12700">
          <a:solidFill>
            <a:srgbClr val="FF0000"/>
          </a:solidFill>
          <a:prstDash val="solid"/>
          <a:round/>
          <a:headEn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310896</xdr:colOff>
      <xdr:row>117</xdr:row>
      <xdr:rowOff>104030</xdr:rowOff>
    </xdr:from>
    <xdr:to>
      <xdr:col>16</xdr:col>
      <xdr:colOff>376728</xdr:colOff>
      <xdr:row>119</xdr:row>
      <xdr:rowOff>221378</xdr:rowOff>
    </xdr:to>
    <xdr:sp macro="" textlink="">
      <xdr:nvSpPr>
        <xdr:cNvPr id="7" name="Freeform 5">
          <a:extLst>
            <a:ext uri="{FF2B5EF4-FFF2-40B4-BE49-F238E27FC236}">
              <a16:creationId xmlns:a16="http://schemas.microsoft.com/office/drawing/2014/main" id="{821F47FD-451E-4AB1-9799-1384D04B4F47}"/>
            </a:ext>
          </a:extLst>
        </xdr:cNvPr>
        <xdr:cNvSpPr>
          <a:spLocks/>
        </xdr:cNvSpPr>
      </xdr:nvSpPr>
      <xdr:spPr bwMode="auto">
        <a:xfrm>
          <a:off x="2002536" y="34790270"/>
          <a:ext cx="4424472" cy="460248"/>
        </a:xfrm>
        <a:custGeom>
          <a:avLst/>
          <a:gdLst>
            <a:gd name="T0" fmla="*/ 7159 w 7159"/>
            <a:gd name="T1" fmla="*/ 0 h 435"/>
            <a:gd name="T2" fmla="*/ 7159 w 7159"/>
            <a:gd name="T3" fmla="*/ 218 h 435"/>
            <a:gd name="T4" fmla="*/ 0 w 7159"/>
            <a:gd name="T5" fmla="*/ 218 h 435"/>
            <a:gd name="T6" fmla="*/ 0 w 7159"/>
            <a:gd name="T7" fmla="*/ 435 h 435"/>
            <a:gd name="connsiteX0" fmla="*/ 10000 w 10000"/>
            <a:gd name="connsiteY0" fmla="*/ 0 h 4989"/>
            <a:gd name="connsiteX1" fmla="*/ 0 w 10000"/>
            <a:gd name="connsiteY1" fmla="*/ 0 h 4989"/>
            <a:gd name="connsiteX2" fmla="*/ 0 w 10000"/>
            <a:gd name="connsiteY2" fmla="*/ 4989 h 4989"/>
            <a:gd name="connsiteX0" fmla="*/ 10188 w 10188"/>
            <a:gd name="connsiteY0" fmla="*/ 0 h 10000"/>
            <a:gd name="connsiteX1" fmla="*/ 0 w 10188"/>
            <a:gd name="connsiteY1" fmla="*/ 0 h 10000"/>
            <a:gd name="connsiteX2" fmla="*/ 0 w 10188"/>
            <a:gd name="connsiteY2" fmla="*/ 10000 h 10000"/>
            <a:gd name="connsiteX0" fmla="*/ 10188 w 10188"/>
            <a:gd name="connsiteY0" fmla="*/ 0 h 11817"/>
            <a:gd name="connsiteX1" fmla="*/ 0 w 10188"/>
            <a:gd name="connsiteY1" fmla="*/ 0 h 11817"/>
            <a:gd name="connsiteX2" fmla="*/ 0 w 10188"/>
            <a:gd name="connsiteY2" fmla="*/ 11817 h 11817"/>
            <a:gd name="connsiteX0" fmla="*/ 10188 w 10188"/>
            <a:gd name="connsiteY0" fmla="*/ 0 h 49963"/>
            <a:gd name="connsiteX1" fmla="*/ 0 w 10188"/>
            <a:gd name="connsiteY1" fmla="*/ 0 h 49963"/>
            <a:gd name="connsiteX2" fmla="*/ 0 w 10188"/>
            <a:gd name="connsiteY2" fmla="*/ 49963 h 49963"/>
          </a:gdLst>
          <a:ahLst/>
          <a:cxnLst>
            <a:cxn ang="0">
              <a:pos x="connsiteX0" y="connsiteY0"/>
            </a:cxn>
            <a:cxn ang="0">
              <a:pos x="connsiteX1" y="connsiteY1"/>
            </a:cxn>
            <a:cxn ang="0">
              <a:pos x="connsiteX2" y="connsiteY2"/>
            </a:cxn>
          </a:cxnLst>
          <a:rect l="l" t="t" r="r" b="b"/>
          <a:pathLst>
            <a:path w="10188" h="49963">
              <a:moveTo>
                <a:pt x="10188" y="0"/>
              </a:moveTo>
              <a:lnTo>
                <a:pt x="0" y="0"/>
              </a:lnTo>
              <a:lnTo>
                <a:pt x="0" y="49963"/>
              </a:lnTo>
            </a:path>
          </a:pathLst>
        </a:custGeom>
        <a:noFill/>
        <a:ln w="12700">
          <a:solidFill>
            <a:srgbClr val="FF0000"/>
          </a:solidFill>
          <a:prstDash val="solid"/>
          <a:round/>
          <a:headEn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349568</xdr:colOff>
      <xdr:row>163</xdr:row>
      <xdr:rowOff>120072</xdr:rowOff>
    </xdr:from>
    <xdr:to>
      <xdr:col>12</xdr:col>
      <xdr:colOff>332507</xdr:colOff>
      <xdr:row>164</xdr:row>
      <xdr:rowOff>0</xdr:rowOff>
    </xdr:to>
    <xdr:sp macro="" textlink="">
      <xdr:nvSpPr>
        <xdr:cNvPr id="8" name="Freeform 5">
          <a:extLst>
            <a:ext uri="{FF2B5EF4-FFF2-40B4-BE49-F238E27FC236}">
              <a16:creationId xmlns:a16="http://schemas.microsoft.com/office/drawing/2014/main" id="{AC25B5CA-FDC5-45AE-A28A-5D4DC180F7DC}"/>
            </a:ext>
          </a:extLst>
        </xdr:cNvPr>
        <xdr:cNvSpPr>
          <a:spLocks/>
        </xdr:cNvSpPr>
      </xdr:nvSpPr>
      <xdr:spPr bwMode="auto">
        <a:xfrm>
          <a:off x="2041208" y="48141312"/>
          <a:ext cx="2756619" cy="108528"/>
        </a:xfrm>
        <a:custGeom>
          <a:avLst/>
          <a:gdLst>
            <a:gd name="T0" fmla="*/ 7159 w 7159"/>
            <a:gd name="T1" fmla="*/ 0 h 435"/>
            <a:gd name="T2" fmla="*/ 7159 w 7159"/>
            <a:gd name="T3" fmla="*/ 218 h 435"/>
            <a:gd name="T4" fmla="*/ 0 w 7159"/>
            <a:gd name="T5" fmla="*/ 218 h 435"/>
            <a:gd name="T6" fmla="*/ 0 w 7159"/>
            <a:gd name="T7" fmla="*/ 435 h 435"/>
            <a:gd name="connsiteX0" fmla="*/ 10000 w 10000"/>
            <a:gd name="connsiteY0" fmla="*/ 0 h 4989"/>
            <a:gd name="connsiteX1" fmla="*/ 0 w 10000"/>
            <a:gd name="connsiteY1" fmla="*/ 0 h 4989"/>
            <a:gd name="connsiteX2" fmla="*/ 0 w 10000"/>
            <a:gd name="connsiteY2" fmla="*/ 4989 h 4989"/>
            <a:gd name="connsiteX0" fmla="*/ 10188 w 10188"/>
            <a:gd name="connsiteY0" fmla="*/ 0 h 10000"/>
            <a:gd name="connsiteX1" fmla="*/ 0 w 10188"/>
            <a:gd name="connsiteY1" fmla="*/ 0 h 10000"/>
            <a:gd name="connsiteX2" fmla="*/ 0 w 10188"/>
            <a:gd name="connsiteY2" fmla="*/ 10000 h 10000"/>
            <a:gd name="connsiteX0" fmla="*/ 9870 w 9870"/>
            <a:gd name="connsiteY0" fmla="*/ 0 h 10000"/>
            <a:gd name="connsiteX1" fmla="*/ 0 w 9870"/>
            <a:gd name="connsiteY1" fmla="*/ 0 h 10000"/>
            <a:gd name="connsiteX2" fmla="*/ 0 w 9870"/>
            <a:gd name="connsiteY2" fmla="*/ 10000 h 10000"/>
          </a:gdLst>
          <a:ahLst/>
          <a:cxnLst>
            <a:cxn ang="0">
              <a:pos x="connsiteX0" y="connsiteY0"/>
            </a:cxn>
            <a:cxn ang="0">
              <a:pos x="connsiteX1" y="connsiteY1"/>
            </a:cxn>
            <a:cxn ang="0">
              <a:pos x="connsiteX2" y="connsiteY2"/>
            </a:cxn>
          </a:cxnLst>
          <a:rect l="l" t="t" r="r" b="b"/>
          <a:pathLst>
            <a:path w="9870" h="10000">
              <a:moveTo>
                <a:pt x="9870" y="0"/>
              </a:moveTo>
              <a:lnTo>
                <a:pt x="0" y="0"/>
              </a:lnTo>
              <a:lnTo>
                <a:pt x="0" y="10000"/>
              </a:lnTo>
            </a:path>
          </a:pathLst>
        </a:custGeom>
        <a:noFill/>
        <a:ln w="12700">
          <a:solidFill>
            <a:srgbClr val="FF0000"/>
          </a:solidFill>
          <a:prstDash val="solid"/>
          <a:round/>
          <a:headEnd/>
          <a:tailEnd type="triangle" w="med" len="med"/>
          <a:extLst>
            <a:ext uri="{C807C97D-BFC1-408E-A445-0C87EB9F89A2}">
              <ask:lineSketchStyleProps xmlns:ask="http://schemas.microsoft.com/office/drawing/2018/sketchyshapes">
                <ask:type>
                  <ask:lineSketchNone/>
                </ask:type>
              </ask:lineSketchStyleProps>
            </a:ext>
          </a:extLst>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349568</xdr:colOff>
      <xdr:row>170</xdr:row>
      <xdr:rowOff>126698</xdr:rowOff>
    </xdr:from>
    <xdr:to>
      <xdr:col>12</xdr:col>
      <xdr:colOff>332507</xdr:colOff>
      <xdr:row>171</xdr:row>
      <xdr:rowOff>6626</xdr:rowOff>
    </xdr:to>
    <xdr:sp macro="" textlink="">
      <xdr:nvSpPr>
        <xdr:cNvPr id="9" name="Freeform 5">
          <a:extLst>
            <a:ext uri="{FF2B5EF4-FFF2-40B4-BE49-F238E27FC236}">
              <a16:creationId xmlns:a16="http://schemas.microsoft.com/office/drawing/2014/main" id="{51697B57-EB38-4B2D-8A1C-F9C98254EB57}"/>
            </a:ext>
          </a:extLst>
        </xdr:cNvPr>
        <xdr:cNvSpPr>
          <a:spLocks/>
        </xdr:cNvSpPr>
      </xdr:nvSpPr>
      <xdr:spPr bwMode="auto">
        <a:xfrm>
          <a:off x="2041208" y="50007218"/>
          <a:ext cx="2756619" cy="108528"/>
        </a:xfrm>
        <a:custGeom>
          <a:avLst/>
          <a:gdLst>
            <a:gd name="T0" fmla="*/ 7159 w 7159"/>
            <a:gd name="T1" fmla="*/ 0 h 435"/>
            <a:gd name="T2" fmla="*/ 7159 w 7159"/>
            <a:gd name="T3" fmla="*/ 218 h 435"/>
            <a:gd name="T4" fmla="*/ 0 w 7159"/>
            <a:gd name="T5" fmla="*/ 218 h 435"/>
            <a:gd name="T6" fmla="*/ 0 w 7159"/>
            <a:gd name="T7" fmla="*/ 435 h 435"/>
            <a:gd name="connsiteX0" fmla="*/ 10000 w 10000"/>
            <a:gd name="connsiteY0" fmla="*/ 0 h 4989"/>
            <a:gd name="connsiteX1" fmla="*/ 0 w 10000"/>
            <a:gd name="connsiteY1" fmla="*/ 0 h 4989"/>
            <a:gd name="connsiteX2" fmla="*/ 0 w 10000"/>
            <a:gd name="connsiteY2" fmla="*/ 4989 h 4989"/>
            <a:gd name="connsiteX0" fmla="*/ 10188 w 10188"/>
            <a:gd name="connsiteY0" fmla="*/ 0 h 10000"/>
            <a:gd name="connsiteX1" fmla="*/ 0 w 10188"/>
            <a:gd name="connsiteY1" fmla="*/ 0 h 10000"/>
            <a:gd name="connsiteX2" fmla="*/ 0 w 10188"/>
            <a:gd name="connsiteY2" fmla="*/ 10000 h 10000"/>
            <a:gd name="connsiteX0" fmla="*/ 9870 w 9870"/>
            <a:gd name="connsiteY0" fmla="*/ 0 h 10000"/>
            <a:gd name="connsiteX1" fmla="*/ 0 w 9870"/>
            <a:gd name="connsiteY1" fmla="*/ 0 h 10000"/>
            <a:gd name="connsiteX2" fmla="*/ 0 w 9870"/>
            <a:gd name="connsiteY2" fmla="*/ 10000 h 10000"/>
          </a:gdLst>
          <a:ahLst/>
          <a:cxnLst>
            <a:cxn ang="0">
              <a:pos x="connsiteX0" y="connsiteY0"/>
            </a:cxn>
            <a:cxn ang="0">
              <a:pos x="connsiteX1" y="connsiteY1"/>
            </a:cxn>
            <a:cxn ang="0">
              <a:pos x="connsiteX2" y="connsiteY2"/>
            </a:cxn>
          </a:cxnLst>
          <a:rect l="l" t="t" r="r" b="b"/>
          <a:pathLst>
            <a:path w="9870" h="10000">
              <a:moveTo>
                <a:pt x="9870" y="0"/>
              </a:moveTo>
              <a:lnTo>
                <a:pt x="0" y="0"/>
              </a:lnTo>
              <a:lnTo>
                <a:pt x="0" y="10000"/>
              </a:lnTo>
            </a:path>
          </a:pathLst>
        </a:custGeom>
        <a:noFill/>
        <a:ln w="12700">
          <a:solidFill>
            <a:srgbClr val="FF0000"/>
          </a:solidFill>
          <a:prstDash val="solid"/>
          <a:round/>
          <a:headEnd/>
          <a:tailEnd type="triangle" w="med" len="med"/>
          <a:extLst>
            <a:ext uri="{C807C97D-BFC1-408E-A445-0C87EB9F89A2}">
              <ask:lineSketchStyleProps xmlns:ask="http://schemas.microsoft.com/office/drawing/2018/sketchyshapes">
                <ask:type>
                  <ask:lineSketchNone/>
                </ask:type>
              </ask:lineSketchStyleProps>
            </a:ext>
          </a:extLst>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349568</xdr:colOff>
      <xdr:row>177</xdr:row>
      <xdr:rowOff>113445</xdr:rowOff>
    </xdr:from>
    <xdr:to>
      <xdr:col>12</xdr:col>
      <xdr:colOff>332507</xdr:colOff>
      <xdr:row>177</xdr:row>
      <xdr:rowOff>225286</xdr:rowOff>
    </xdr:to>
    <xdr:sp macro="" textlink="">
      <xdr:nvSpPr>
        <xdr:cNvPr id="10" name="Freeform 5">
          <a:extLst>
            <a:ext uri="{FF2B5EF4-FFF2-40B4-BE49-F238E27FC236}">
              <a16:creationId xmlns:a16="http://schemas.microsoft.com/office/drawing/2014/main" id="{FEF42B65-592D-46FA-9690-F454DEF00AC2}"/>
            </a:ext>
          </a:extLst>
        </xdr:cNvPr>
        <xdr:cNvSpPr>
          <a:spLocks/>
        </xdr:cNvSpPr>
      </xdr:nvSpPr>
      <xdr:spPr bwMode="auto">
        <a:xfrm>
          <a:off x="2041208" y="51853245"/>
          <a:ext cx="2756619" cy="111841"/>
        </a:xfrm>
        <a:custGeom>
          <a:avLst/>
          <a:gdLst>
            <a:gd name="T0" fmla="*/ 7159 w 7159"/>
            <a:gd name="T1" fmla="*/ 0 h 435"/>
            <a:gd name="T2" fmla="*/ 7159 w 7159"/>
            <a:gd name="T3" fmla="*/ 218 h 435"/>
            <a:gd name="T4" fmla="*/ 0 w 7159"/>
            <a:gd name="T5" fmla="*/ 218 h 435"/>
            <a:gd name="T6" fmla="*/ 0 w 7159"/>
            <a:gd name="T7" fmla="*/ 435 h 435"/>
            <a:gd name="connsiteX0" fmla="*/ 10000 w 10000"/>
            <a:gd name="connsiteY0" fmla="*/ 0 h 4989"/>
            <a:gd name="connsiteX1" fmla="*/ 0 w 10000"/>
            <a:gd name="connsiteY1" fmla="*/ 0 h 4989"/>
            <a:gd name="connsiteX2" fmla="*/ 0 w 10000"/>
            <a:gd name="connsiteY2" fmla="*/ 4989 h 4989"/>
            <a:gd name="connsiteX0" fmla="*/ 10188 w 10188"/>
            <a:gd name="connsiteY0" fmla="*/ 0 h 10000"/>
            <a:gd name="connsiteX1" fmla="*/ 0 w 10188"/>
            <a:gd name="connsiteY1" fmla="*/ 0 h 10000"/>
            <a:gd name="connsiteX2" fmla="*/ 0 w 10188"/>
            <a:gd name="connsiteY2" fmla="*/ 10000 h 10000"/>
            <a:gd name="connsiteX0" fmla="*/ 9870 w 9870"/>
            <a:gd name="connsiteY0" fmla="*/ 0 h 10000"/>
            <a:gd name="connsiteX1" fmla="*/ 0 w 9870"/>
            <a:gd name="connsiteY1" fmla="*/ 0 h 10000"/>
            <a:gd name="connsiteX2" fmla="*/ 0 w 9870"/>
            <a:gd name="connsiteY2" fmla="*/ 10000 h 10000"/>
          </a:gdLst>
          <a:ahLst/>
          <a:cxnLst>
            <a:cxn ang="0">
              <a:pos x="connsiteX0" y="connsiteY0"/>
            </a:cxn>
            <a:cxn ang="0">
              <a:pos x="connsiteX1" y="connsiteY1"/>
            </a:cxn>
            <a:cxn ang="0">
              <a:pos x="connsiteX2" y="connsiteY2"/>
            </a:cxn>
          </a:cxnLst>
          <a:rect l="l" t="t" r="r" b="b"/>
          <a:pathLst>
            <a:path w="9870" h="10000">
              <a:moveTo>
                <a:pt x="9870" y="0"/>
              </a:moveTo>
              <a:lnTo>
                <a:pt x="0" y="0"/>
              </a:lnTo>
              <a:lnTo>
                <a:pt x="0" y="10000"/>
              </a:lnTo>
            </a:path>
          </a:pathLst>
        </a:custGeom>
        <a:noFill/>
        <a:ln w="12700">
          <a:solidFill>
            <a:srgbClr val="FF0000"/>
          </a:solidFill>
          <a:prstDash val="solid"/>
          <a:round/>
          <a:headEnd/>
          <a:tailEnd type="triangle" w="med" len="med"/>
          <a:extLst>
            <a:ext uri="{C807C97D-BFC1-408E-A445-0C87EB9F89A2}">
              <ask:lineSketchStyleProps xmlns:ask="http://schemas.microsoft.com/office/drawing/2018/sketchyshapes">
                <ask:type>
                  <ask:lineSketchNone/>
                </ask:type>
              </ask:lineSketchStyleProps>
            </a:ext>
          </a:extLst>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349568</xdr:colOff>
      <xdr:row>184</xdr:row>
      <xdr:rowOff>126698</xdr:rowOff>
    </xdr:from>
    <xdr:to>
      <xdr:col>12</xdr:col>
      <xdr:colOff>332507</xdr:colOff>
      <xdr:row>185</xdr:row>
      <xdr:rowOff>6626</xdr:rowOff>
    </xdr:to>
    <xdr:sp macro="" textlink="">
      <xdr:nvSpPr>
        <xdr:cNvPr id="11" name="Freeform 5">
          <a:extLst>
            <a:ext uri="{FF2B5EF4-FFF2-40B4-BE49-F238E27FC236}">
              <a16:creationId xmlns:a16="http://schemas.microsoft.com/office/drawing/2014/main" id="{6C91EB7A-6A5F-4871-96BC-0AF7FD86A39D}"/>
            </a:ext>
          </a:extLst>
        </xdr:cNvPr>
        <xdr:cNvSpPr>
          <a:spLocks/>
        </xdr:cNvSpPr>
      </xdr:nvSpPr>
      <xdr:spPr bwMode="auto">
        <a:xfrm>
          <a:off x="2041208" y="53725778"/>
          <a:ext cx="2756619" cy="108528"/>
        </a:xfrm>
        <a:custGeom>
          <a:avLst/>
          <a:gdLst>
            <a:gd name="T0" fmla="*/ 7159 w 7159"/>
            <a:gd name="T1" fmla="*/ 0 h 435"/>
            <a:gd name="T2" fmla="*/ 7159 w 7159"/>
            <a:gd name="T3" fmla="*/ 218 h 435"/>
            <a:gd name="T4" fmla="*/ 0 w 7159"/>
            <a:gd name="T5" fmla="*/ 218 h 435"/>
            <a:gd name="T6" fmla="*/ 0 w 7159"/>
            <a:gd name="T7" fmla="*/ 435 h 435"/>
            <a:gd name="connsiteX0" fmla="*/ 10000 w 10000"/>
            <a:gd name="connsiteY0" fmla="*/ 0 h 4989"/>
            <a:gd name="connsiteX1" fmla="*/ 0 w 10000"/>
            <a:gd name="connsiteY1" fmla="*/ 0 h 4989"/>
            <a:gd name="connsiteX2" fmla="*/ 0 w 10000"/>
            <a:gd name="connsiteY2" fmla="*/ 4989 h 4989"/>
            <a:gd name="connsiteX0" fmla="*/ 10188 w 10188"/>
            <a:gd name="connsiteY0" fmla="*/ 0 h 10000"/>
            <a:gd name="connsiteX1" fmla="*/ 0 w 10188"/>
            <a:gd name="connsiteY1" fmla="*/ 0 h 10000"/>
            <a:gd name="connsiteX2" fmla="*/ 0 w 10188"/>
            <a:gd name="connsiteY2" fmla="*/ 10000 h 10000"/>
            <a:gd name="connsiteX0" fmla="*/ 9870 w 9870"/>
            <a:gd name="connsiteY0" fmla="*/ 0 h 10000"/>
            <a:gd name="connsiteX1" fmla="*/ 0 w 9870"/>
            <a:gd name="connsiteY1" fmla="*/ 0 h 10000"/>
            <a:gd name="connsiteX2" fmla="*/ 0 w 9870"/>
            <a:gd name="connsiteY2" fmla="*/ 10000 h 10000"/>
          </a:gdLst>
          <a:ahLst/>
          <a:cxnLst>
            <a:cxn ang="0">
              <a:pos x="connsiteX0" y="connsiteY0"/>
            </a:cxn>
            <a:cxn ang="0">
              <a:pos x="connsiteX1" y="connsiteY1"/>
            </a:cxn>
            <a:cxn ang="0">
              <a:pos x="connsiteX2" y="connsiteY2"/>
            </a:cxn>
          </a:cxnLst>
          <a:rect l="l" t="t" r="r" b="b"/>
          <a:pathLst>
            <a:path w="9870" h="10000">
              <a:moveTo>
                <a:pt x="9870" y="0"/>
              </a:moveTo>
              <a:lnTo>
                <a:pt x="0" y="0"/>
              </a:lnTo>
              <a:lnTo>
                <a:pt x="0" y="10000"/>
              </a:lnTo>
            </a:path>
          </a:pathLst>
        </a:custGeom>
        <a:noFill/>
        <a:ln w="12700">
          <a:solidFill>
            <a:srgbClr val="FF0000"/>
          </a:solidFill>
          <a:prstDash val="solid"/>
          <a:round/>
          <a:headEnd/>
          <a:tailEnd type="triangle" w="med" len="med"/>
          <a:extLst>
            <a:ext uri="{C807C97D-BFC1-408E-A445-0C87EB9F89A2}">
              <ask:lineSketchStyleProps xmlns:ask="http://schemas.microsoft.com/office/drawing/2018/sketchyshapes">
                <ask:type>
                  <ask:lineSketchNone/>
                </ask:type>
              </ask:lineSketchStyleProps>
            </a:ext>
          </a:extLst>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310896</xdr:colOff>
      <xdr:row>226</xdr:row>
      <xdr:rowOff>119270</xdr:rowOff>
    </xdr:from>
    <xdr:to>
      <xdr:col>15</xdr:col>
      <xdr:colOff>157703</xdr:colOff>
      <xdr:row>229</xdr:row>
      <xdr:rowOff>8018</xdr:rowOff>
    </xdr:to>
    <xdr:sp macro="" textlink="">
      <xdr:nvSpPr>
        <xdr:cNvPr id="12" name="Freeform 5">
          <a:extLst>
            <a:ext uri="{FF2B5EF4-FFF2-40B4-BE49-F238E27FC236}">
              <a16:creationId xmlns:a16="http://schemas.microsoft.com/office/drawing/2014/main" id="{6A3F76F8-0F6E-4FC8-9610-2CBDF6CC1EEF}"/>
            </a:ext>
          </a:extLst>
        </xdr:cNvPr>
        <xdr:cNvSpPr>
          <a:spLocks/>
        </xdr:cNvSpPr>
      </xdr:nvSpPr>
      <xdr:spPr bwMode="auto">
        <a:xfrm>
          <a:off x="2002536" y="68097290"/>
          <a:ext cx="3809207" cy="460248"/>
        </a:xfrm>
        <a:custGeom>
          <a:avLst/>
          <a:gdLst>
            <a:gd name="T0" fmla="*/ 7159 w 7159"/>
            <a:gd name="T1" fmla="*/ 0 h 435"/>
            <a:gd name="T2" fmla="*/ 7159 w 7159"/>
            <a:gd name="T3" fmla="*/ 218 h 435"/>
            <a:gd name="T4" fmla="*/ 0 w 7159"/>
            <a:gd name="T5" fmla="*/ 218 h 435"/>
            <a:gd name="T6" fmla="*/ 0 w 7159"/>
            <a:gd name="T7" fmla="*/ 435 h 435"/>
            <a:gd name="connsiteX0" fmla="*/ 10000 w 10000"/>
            <a:gd name="connsiteY0" fmla="*/ 0 h 4989"/>
            <a:gd name="connsiteX1" fmla="*/ 0 w 10000"/>
            <a:gd name="connsiteY1" fmla="*/ 0 h 4989"/>
            <a:gd name="connsiteX2" fmla="*/ 0 w 10000"/>
            <a:gd name="connsiteY2" fmla="*/ 4989 h 4989"/>
            <a:gd name="connsiteX0" fmla="*/ 10188 w 10188"/>
            <a:gd name="connsiteY0" fmla="*/ 0 h 10000"/>
            <a:gd name="connsiteX1" fmla="*/ 0 w 10188"/>
            <a:gd name="connsiteY1" fmla="*/ 0 h 10000"/>
            <a:gd name="connsiteX2" fmla="*/ 0 w 10188"/>
            <a:gd name="connsiteY2" fmla="*/ 10000 h 10000"/>
            <a:gd name="connsiteX0" fmla="*/ 10188 w 10188"/>
            <a:gd name="connsiteY0" fmla="*/ 0 h 11817"/>
            <a:gd name="connsiteX1" fmla="*/ 0 w 10188"/>
            <a:gd name="connsiteY1" fmla="*/ 0 h 11817"/>
            <a:gd name="connsiteX2" fmla="*/ 0 w 10188"/>
            <a:gd name="connsiteY2" fmla="*/ 11817 h 11817"/>
            <a:gd name="connsiteX0" fmla="*/ 10188 w 10188"/>
            <a:gd name="connsiteY0" fmla="*/ 0 h 49963"/>
            <a:gd name="connsiteX1" fmla="*/ 0 w 10188"/>
            <a:gd name="connsiteY1" fmla="*/ 0 h 49963"/>
            <a:gd name="connsiteX2" fmla="*/ 0 w 10188"/>
            <a:gd name="connsiteY2" fmla="*/ 49963 h 49963"/>
            <a:gd name="connsiteX0" fmla="*/ 8949 w 8949"/>
            <a:gd name="connsiteY0" fmla="*/ 0 h 49963"/>
            <a:gd name="connsiteX1" fmla="*/ 0 w 8949"/>
            <a:gd name="connsiteY1" fmla="*/ 0 h 49963"/>
            <a:gd name="connsiteX2" fmla="*/ 0 w 8949"/>
            <a:gd name="connsiteY2" fmla="*/ 49963 h 49963"/>
            <a:gd name="connsiteX0" fmla="*/ 9828 w 9828"/>
            <a:gd name="connsiteY0" fmla="*/ 0 h 10000"/>
            <a:gd name="connsiteX1" fmla="*/ 0 w 9828"/>
            <a:gd name="connsiteY1" fmla="*/ 0 h 10000"/>
            <a:gd name="connsiteX2" fmla="*/ 0 w 9828"/>
            <a:gd name="connsiteY2" fmla="*/ 10000 h 10000"/>
          </a:gdLst>
          <a:ahLst/>
          <a:cxnLst>
            <a:cxn ang="0">
              <a:pos x="connsiteX0" y="connsiteY0"/>
            </a:cxn>
            <a:cxn ang="0">
              <a:pos x="connsiteX1" y="connsiteY1"/>
            </a:cxn>
            <a:cxn ang="0">
              <a:pos x="connsiteX2" y="connsiteY2"/>
            </a:cxn>
          </a:cxnLst>
          <a:rect l="l" t="t" r="r" b="b"/>
          <a:pathLst>
            <a:path w="9828" h="10000">
              <a:moveTo>
                <a:pt x="9828" y="0"/>
              </a:moveTo>
              <a:lnTo>
                <a:pt x="0" y="0"/>
              </a:lnTo>
              <a:lnTo>
                <a:pt x="0" y="10000"/>
              </a:lnTo>
            </a:path>
          </a:pathLst>
        </a:custGeom>
        <a:noFill/>
        <a:ln w="12700">
          <a:solidFill>
            <a:srgbClr val="FF0000"/>
          </a:solidFill>
          <a:prstDash val="solid"/>
          <a:round/>
          <a:headEn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310896</xdr:colOff>
      <xdr:row>282</xdr:row>
      <xdr:rowOff>119270</xdr:rowOff>
    </xdr:from>
    <xdr:to>
      <xdr:col>15</xdr:col>
      <xdr:colOff>157703</xdr:colOff>
      <xdr:row>285</xdr:row>
      <xdr:rowOff>8018</xdr:rowOff>
    </xdr:to>
    <xdr:sp macro="" textlink="">
      <xdr:nvSpPr>
        <xdr:cNvPr id="13" name="Freeform 5">
          <a:extLst>
            <a:ext uri="{FF2B5EF4-FFF2-40B4-BE49-F238E27FC236}">
              <a16:creationId xmlns:a16="http://schemas.microsoft.com/office/drawing/2014/main" id="{D232EB31-060D-4494-A31D-4F7C10D7A9F0}"/>
            </a:ext>
          </a:extLst>
        </xdr:cNvPr>
        <xdr:cNvSpPr>
          <a:spLocks/>
        </xdr:cNvSpPr>
      </xdr:nvSpPr>
      <xdr:spPr bwMode="auto">
        <a:xfrm>
          <a:off x="2002536" y="85402310"/>
          <a:ext cx="3809207" cy="460248"/>
        </a:xfrm>
        <a:custGeom>
          <a:avLst/>
          <a:gdLst>
            <a:gd name="T0" fmla="*/ 7159 w 7159"/>
            <a:gd name="T1" fmla="*/ 0 h 435"/>
            <a:gd name="T2" fmla="*/ 7159 w 7159"/>
            <a:gd name="T3" fmla="*/ 218 h 435"/>
            <a:gd name="T4" fmla="*/ 0 w 7159"/>
            <a:gd name="T5" fmla="*/ 218 h 435"/>
            <a:gd name="T6" fmla="*/ 0 w 7159"/>
            <a:gd name="T7" fmla="*/ 435 h 435"/>
            <a:gd name="connsiteX0" fmla="*/ 10000 w 10000"/>
            <a:gd name="connsiteY0" fmla="*/ 0 h 4989"/>
            <a:gd name="connsiteX1" fmla="*/ 0 w 10000"/>
            <a:gd name="connsiteY1" fmla="*/ 0 h 4989"/>
            <a:gd name="connsiteX2" fmla="*/ 0 w 10000"/>
            <a:gd name="connsiteY2" fmla="*/ 4989 h 4989"/>
            <a:gd name="connsiteX0" fmla="*/ 10188 w 10188"/>
            <a:gd name="connsiteY0" fmla="*/ 0 h 10000"/>
            <a:gd name="connsiteX1" fmla="*/ 0 w 10188"/>
            <a:gd name="connsiteY1" fmla="*/ 0 h 10000"/>
            <a:gd name="connsiteX2" fmla="*/ 0 w 10188"/>
            <a:gd name="connsiteY2" fmla="*/ 10000 h 10000"/>
            <a:gd name="connsiteX0" fmla="*/ 10188 w 10188"/>
            <a:gd name="connsiteY0" fmla="*/ 0 h 11817"/>
            <a:gd name="connsiteX1" fmla="*/ 0 w 10188"/>
            <a:gd name="connsiteY1" fmla="*/ 0 h 11817"/>
            <a:gd name="connsiteX2" fmla="*/ 0 w 10188"/>
            <a:gd name="connsiteY2" fmla="*/ 11817 h 11817"/>
            <a:gd name="connsiteX0" fmla="*/ 10188 w 10188"/>
            <a:gd name="connsiteY0" fmla="*/ 0 h 49963"/>
            <a:gd name="connsiteX1" fmla="*/ 0 w 10188"/>
            <a:gd name="connsiteY1" fmla="*/ 0 h 49963"/>
            <a:gd name="connsiteX2" fmla="*/ 0 w 10188"/>
            <a:gd name="connsiteY2" fmla="*/ 49963 h 49963"/>
            <a:gd name="connsiteX0" fmla="*/ 8949 w 8949"/>
            <a:gd name="connsiteY0" fmla="*/ 0 h 49963"/>
            <a:gd name="connsiteX1" fmla="*/ 0 w 8949"/>
            <a:gd name="connsiteY1" fmla="*/ 0 h 49963"/>
            <a:gd name="connsiteX2" fmla="*/ 0 w 8949"/>
            <a:gd name="connsiteY2" fmla="*/ 49963 h 49963"/>
            <a:gd name="connsiteX0" fmla="*/ 9828 w 9828"/>
            <a:gd name="connsiteY0" fmla="*/ 0 h 10000"/>
            <a:gd name="connsiteX1" fmla="*/ 0 w 9828"/>
            <a:gd name="connsiteY1" fmla="*/ 0 h 10000"/>
            <a:gd name="connsiteX2" fmla="*/ 0 w 9828"/>
            <a:gd name="connsiteY2" fmla="*/ 10000 h 10000"/>
          </a:gdLst>
          <a:ahLst/>
          <a:cxnLst>
            <a:cxn ang="0">
              <a:pos x="connsiteX0" y="connsiteY0"/>
            </a:cxn>
            <a:cxn ang="0">
              <a:pos x="connsiteX1" y="connsiteY1"/>
            </a:cxn>
            <a:cxn ang="0">
              <a:pos x="connsiteX2" y="connsiteY2"/>
            </a:cxn>
          </a:cxnLst>
          <a:rect l="l" t="t" r="r" b="b"/>
          <a:pathLst>
            <a:path w="9828" h="10000">
              <a:moveTo>
                <a:pt x="9828" y="0"/>
              </a:moveTo>
              <a:lnTo>
                <a:pt x="0" y="0"/>
              </a:lnTo>
              <a:lnTo>
                <a:pt x="0" y="10000"/>
              </a:lnTo>
            </a:path>
          </a:pathLst>
        </a:custGeom>
        <a:noFill/>
        <a:ln w="12700">
          <a:solidFill>
            <a:srgbClr val="FF0000"/>
          </a:solidFill>
          <a:prstDash val="solid"/>
          <a:round/>
          <a:headEnd/>
          <a:tailEnd type="triangle" w="med" len="me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11</xdr:col>
          <xdr:colOff>106680</xdr:colOff>
          <xdr:row>329</xdr:row>
          <xdr:rowOff>7620</xdr:rowOff>
        </xdr:from>
        <xdr:to>
          <xdr:col>11</xdr:col>
          <xdr:colOff>350520</xdr:colOff>
          <xdr:row>330</xdr:row>
          <xdr:rowOff>22860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330</xdr:row>
          <xdr:rowOff>0</xdr:rowOff>
        </xdr:from>
        <xdr:to>
          <xdr:col>11</xdr:col>
          <xdr:colOff>342900</xdr:colOff>
          <xdr:row>331</xdr:row>
          <xdr:rowOff>15240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331</xdr:row>
          <xdr:rowOff>7620</xdr:rowOff>
        </xdr:from>
        <xdr:to>
          <xdr:col>11</xdr:col>
          <xdr:colOff>350520</xdr:colOff>
          <xdr:row>332</xdr:row>
          <xdr:rowOff>22860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332</xdr:row>
          <xdr:rowOff>0</xdr:rowOff>
        </xdr:from>
        <xdr:to>
          <xdr:col>11</xdr:col>
          <xdr:colOff>342900</xdr:colOff>
          <xdr:row>333</xdr:row>
          <xdr:rowOff>15240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334</xdr:row>
          <xdr:rowOff>0</xdr:rowOff>
        </xdr:from>
        <xdr:to>
          <xdr:col>11</xdr:col>
          <xdr:colOff>342900</xdr:colOff>
          <xdr:row>335</xdr:row>
          <xdr:rowOff>15240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336</xdr:row>
          <xdr:rowOff>7620</xdr:rowOff>
        </xdr:from>
        <xdr:to>
          <xdr:col>11</xdr:col>
          <xdr:colOff>350520</xdr:colOff>
          <xdr:row>337</xdr:row>
          <xdr:rowOff>22860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337</xdr:row>
          <xdr:rowOff>0</xdr:rowOff>
        </xdr:from>
        <xdr:to>
          <xdr:col>11</xdr:col>
          <xdr:colOff>342900</xdr:colOff>
          <xdr:row>338</xdr:row>
          <xdr:rowOff>15240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338</xdr:row>
          <xdr:rowOff>7620</xdr:rowOff>
        </xdr:from>
        <xdr:to>
          <xdr:col>11</xdr:col>
          <xdr:colOff>350520</xdr:colOff>
          <xdr:row>339</xdr:row>
          <xdr:rowOff>22860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339</xdr:row>
          <xdr:rowOff>0</xdr:rowOff>
        </xdr:from>
        <xdr:to>
          <xdr:col>11</xdr:col>
          <xdr:colOff>342900</xdr:colOff>
          <xdr:row>340</xdr:row>
          <xdr:rowOff>15240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349567</xdr:colOff>
      <xdr:row>200</xdr:row>
      <xdr:rowOff>120072</xdr:rowOff>
    </xdr:from>
    <xdr:to>
      <xdr:col>15</xdr:col>
      <xdr:colOff>107721</xdr:colOff>
      <xdr:row>201</xdr:row>
      <xdr:rowOff>0</xdr:rowOff>
    </xdr:to>
    <xdr:sp macro="" textlink="">
      <xdr:nvSpPr>
        <xdr:cNvPr id="14" name="Freeform 5">
          <a:extLst>
            <a:ext uri="{FF2B5EF4-FFF2-40B4-BE49-F238E27FC236}">
              <a16:creationId xmlns:a16="http://schemas.microsoft.com/office/drawing/2014/main" id="{D08B87A8-A56A-4E77-B605-B4F650F75F2C}"/>
            </a:ext>
          </a:extLst>
        </xdr:cNvPr>
        <xdr:cNvSpPr>
          <a:spLocks/>
        </xdr:cNvSpPr>
      </xdr:nvSpPr>
      <xdr:spPr bwMode="auto">
        <a:xfrm>
          <a:off x="2041207" y="59777052"/>
          <a:ext cx="3720554" cy="108528"/>
        </a:xfrm>
        <a:custGeom>
          <a:avLst/>
          <a:gdLst>
            <a:gd name="T0" fmla="*/ 7159 w 7159"/>
            <a:gd name="T1" fmla="*/ 0 h 435"/>
            <a:gd name="T2" fmla="*/ 7159 w 7159"/>
            <a:gd name="T3" fmla="*/ 218 h 435"/>
            <a:gd name="T4" fmla="*/ 0 w 7159"/>
            <a:gd name="T5" fmla="*/ 218 h 435"/>
            <a:gd name="T6" fmla="*/ 0 w 7159"/>
            <a:gd name="T7" fmla="*/ 435 h 435"/>
            <a:gd name="connsiteX0" fmla="*/ 10000 w 10000"/>
            <a:gd name="connsiteY0" fmla="*/ 0 h 4989"/>
            <a:gd name="connsiteX1" fmla="*/ 0 w 10000"/>
            <a:gd name="connsiteY1" fmla="*/ 0 h 4989"/>
            <a:gd name="connsiteX2" fmla="*/ 0 w 10000"/>
            <a:gd name="connsiteY2" fmla="*/ 4989 h 4989"/>
            <a:gd name="connsiteX0" fmla="*/ 10188 w 10188"/>
            <a:gd name="connsiteY0" fmla="*/ 0 h 10000"/>
            <a:gd name="connsiteX1" fmla="*/ 0 w 10188"/>
            <a:gd name="connsiteY1" fmla="*/ 0 h 10000"/>
            <a:gd name="connsiteX2" fmla="*/ 0 w 10188"/>
            <a:gd name="connsiteY2" fmla="*/ 10000 h 10000"/>
            <a:gd name="connsiteX0" fmla="*/ 9870 w 9870"/>
            <a:gd name="connsiteY0" fmla="*/ 0 h 10000"/>
            <a:gd name="connsiteX1" fmla="*/ 0 w 9870"/>
            <a:gd name="connsiteY1" fmla="*/ 0 h 10000"/>
            <a:gd name="connsiteX2" fmla="*/ 0 w 9870"/>
            <a:gd name="connsiteY2" fmla="*/ 10000 h 10000"/>
          </a:gdLst>
          <a:ahLst/>
          <a:cxnLst>
            <a:cxn ang="0">
              <a:pos x="connsiteX0" y="connsiteY0"/>
            </a:cxn>
            <a:cxn ang="0">
              <a:pos x="connsiteX1" y="connsiteY1"/>
            </a:cxn>
            <a:cxn ang="0">
              <a:pos x="connsiteX2" y="connsiteY2"/>
            </a:cxn>
          </a:cxnLst>
          <a:rect l="l" t="t" r="r" b="b"/>
          <a:pathLst>
            <a:path w="9870" h="10000">
              <a:moveTo>
                <a:pt x="9870" y="0"/>
              </a:moveTo>
              <a:lnTo>
                <a:pt x="0" y="0"/>
              </a:lnTo>
              <a:lnTo>
                <a:pt x="0" y="10000"/>
              </a:lnTo>
            </a:path>
          </a:pathLst>
        </a:custGeom>
        <a:noFill/>
        <a:ln w="12700">
          <a:solidFill>
            <a:srgbClr val="FF0000"/>
          </a:solidFill>
          <a:prstDash val="solid"/>
          <a:round/>
          <a:headEnd/>
          <a:tailEnd type="triangle" w="med" len="med"/>
          <a:extLst>
            <a:ext uri="{C807C97D-BFC1-408E-A445-0C87EB9F89A2}">
              <ask:lineSketchStyleProps xmlns:ask="http://schemas.microsoft.com/office/drawing/2018/sketchyshapes">
                <ask:type>
                  <ask:lineSketchNone/>
                </ask:type>
              </ask:lineSketchStyleProps>
            </a:ext>
          </a:extLst>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8125B-1703-435E-80FB-F7023CD6B90C}">
  <sheetPr codeName="Sheet1"/>
  <dimension ref="B2:J36"/>
  <sheetViews>
    <sheetView tabSelected="1" zoomScaleNormal="100" workbookViewId="0"/>
  </sheetViews>
  <sheetFormatPr defaultRowHeight="18"/>
  <cols>
    <col min="2" max="2" width="3.09765625" customWidth="1"/>
    <col min="3" max="3" width="3.59765625" customWidth="1"/>
    <col min="4" max="4" width="17.5" bestFit="1" customWidth="1"/>
    <col min="5" max="5" width="53.59765625" customWidth="1"/>
    <col min="6" max="6" width="66.8984375" customWidth="1"/>
    <col min="7" max="7" width="16.09765625" customWidth="1"/>
  </cols>
  <sheetData>
    <row r="2" spans="3:6" ht="19.8">
      <c r="D2" s="1" t="s">
        <v>0</v>
      </c>
      <c r="F2" t="s">
        <v>1</v>
      </c>
    </row>
    <row r="3" spans="3:6" ht="19.8">
      <c r="D3" s="2" t="s">
        <v>2</v>
      </c>
    </row>
    <row r="4" spans="3:6" ht="19.8">
      <c r="D4" s="3"/>
    </row>
    <row r="5" spans="3:6">
      <c r="F5" t="s">
        <v>3</v>
      </c>
    </row>
    <row r="6" spans="3:6">
      <c r="C6" s="4" t="s">
        <v>4</v>
      </c>
      <c r="F6" s="5" t="s">
        <v>5</v>
      </c>
    </row>
    <row r="7" spans="3:6" ht="24.6" customHeight="1">
      <c r="D7" s="6" t="s">
        <v>6</v>
      </c>
      <c r="E7" s="7"/>
    </row>
    <row r="8" spans="3:6" ht="24.6" customHeight="1">
      <c r="D8" s="8" t="s">
        <v>7</v>
      </c>
      <c r="E8" s="9"/>
    </row>
    <row r="9" spans="3:6" ht="24.6" customHeight="1">
      <c r="D9" s="8" t="s">
        <v>8</v>
      </c>
      <c r="E9" s="9"/>
    </row>
    <row r="10" spans="3:6" ht="24.6" customHeight="1">
      <c r="D10" s="8" t="s">
        <v>9</v>
      </c>
      <c r="E10" s="9"/>
    </row>
    <row r="12" spans="3:6">
      <c r="C12" s="4" t="s">
        <v>10</v>
      </c>
    </row>
    <row r="13" spans="3:6" ht="24.6" customHeight="1">
      <c r="D13" s="6" t="s">
        <v>11</v>
      </c>
      <c r="E13" s="7"/>
    </row>
    <row r="14" spans="3:6" ht="24.6" customHeight="1">
      <c r="D14" s="6" t="s">
        <v>12</v>
      </c>
      <c r="E14" s="10"/>
    </row>
    <row r="15" spans="3:6" ht="24.6" customHeight="1">
      <c r="D15" s="6" t="s">
        <v>13</v>
      </c>
      <c r="E15" s="11"/>
      <c r="F15" t="s">
        <v>14</v>
      </c>
    </row>
    <row r="16" spans="3:6" ht="24.6" customHeight="1">
      <c r="D16" s="6" t="s">
        <v>15</v>
      </c>
      <c r="E16" s="11"/>
      <c r="F16" s="137" t="s">
        <v>16</v>
      </c>
    </row>
    <row r="17" spans="3:10" ht="24.6" customHeight="1">
      <c r="D17" s="6" t="s">
        <v>17</v>
      </c>
      <c r="E17" s="11"/>
      <c r="F17" s="137"/>
    </row>
    <row r="18" spans="3:10" ht="24.6" customHeight="1">
      <c r="D18" s="6" t="s">
        <v>18</v>
      </c>
      <c r="E18" s="11"/>
      <c r="F18" s="137"/>
    </row>
    <row r="19" spans="3:10" ht="24.6" customHeight="1">
      <c r="D19" s="6" t="s">
        <v>19</v>
      </c>
      <c r="E19" s="11"/>
    </row>
    <row r="20" spans="3:10" ht="24.6" customHeight="1"/>
    <row r="21" spans="3:10">
      <c r="C21" s="13" t="s">
        <v>20</v>
      </c>
    </row>
    <row r="22" spans="3:10">
      <c r="C22" s="4" t="s">
        <v>21</v>
      </c>
    </row>
    <row r="23" spans="3:10" ht="24.6" customHeight="1">
      <c r="D23" s="6" t="s">
        <v>22</v>
      </c>
      <c r="E23" s="11"/>
      <c r="F23" s="14" t="s">
        <v>23</v>
      </c>
    </row>
    <row r="24" spans="3:10" ht="24.6" customHeight="1">
      <c r="D24" s="6" t="s">
        <v>17</v>
      </c>
      <c r="E24" s="11"/>
    </row>
    <row r="25" spans="3:10" ht="24.6" customHeight="1">
      <c r="D25" s="6" t="s">
        <v>18</v>
      </c>
      <c r="E25" s="11"/>
    </row>
    <row r="26" spans="3:10" ht="24.6" customHeight="1">
      <c r="D26" s="6" t="s">
        <v>19</v>
      </c>
      <c r="E26" s="11"/>
    </row>
    <row r="28" spans="3:10">
      <c r="C28" s="4" t="s">
        <v>24</v>
      </c>
      <c r="F28" t="s">
        <v>3</v>
      </c>
    </row>
    <row r="29" spans="3:10" ht="18" customHeight="1">
      <c r="D29" s="138" t="s">
        <v>25</v>
      </c>
      <c r="E29" s="138"/>
      <c r="F29" s="5" t="s">
        <v>5</v>
      </c>
      <c r="G29" s="16"/>
      <c r="H29" s="16"/>
      <c r="I29" s="16"/>
      <c r="J29" s="16"/>
    </row>
    <row r="30" spans="3:10">
      <c r="D30" s="138"/>
      <c r="E30" s="138"/>
      <c r="F30" s="16"/>
      <c r="G30" s="16"/>
      <c r="H30" s="16"/>
      <c r="I30" s="16"/>
      <c r="J30" s="16"/>
    </row>
    <row r="31" spans="3:10">
      <c r="D31" s="138"/>
      <c r="E31" s="138"/>
      <c r="F31" s="16"/>
      <c r="G31" s="16"/>
      <c r="H31" s="16"/>
      <c r="I31" s="16"/>
      <c r="J31" s="16"/>
    </row>
    <row r="32" spans="3:10">
      <c r="D32" s="138"/>
      <c r="E32" s="138"/>
      <c r="F32" s="16"/>
      <c r="G32" s="16"/>
      <c r="H32" s="16"/>
      <c r="I32" s="16"/>
      <c r="J32" s="16"/>
    </row>
    <row r="33" spans="2:10">
      <c r="D33" s="138"/>
      <c r="E33" s="138"/>
      <c r="F33" s="16"/>
      <c r="G33" s="16"/>
      <c r="H33" s="16"/>
      <c r="I33" s="16"/>
      <c r="J33" s="16"/>
    </row>
    <row r="34" spans="2:10">
      <c r="D34" s="138"/>
      <c r="E34" s="138"/>
    </row>
    <row r="36" spans="2:10">
      <c r="B36" s="17" t="s">
        <v>26</v>
      </c>
      <c r="C36" s="18"/>
      <c r="D36" s="18"/>
      <c r="E36" s="18"/>
    </row>
  </sheetData>
  <mergeCells count="2">
    <mergeCell ref="F16:F18"/>
    <mergeCell ref="D29:E34"/>
  </mergeCells>
  <phoneticPr fontId="2"/>
  <dataValidations count="1">
    <dataValidation type="list" allowBlank="1" showInputMessage="1" showErrorMessage="1" sqref="E15" xr:uid="{31E7B9AE-C075-423B-98E3-5F79BCF002BB}">
      <formula1>"成人,小児"</formula1>
    </dataValidation>
  </dataValidations>
  <hyperlinks>
    <hyperlink ref="F6" location="記入シート!A1" display="→「記入シート」" xr:uid="{F2CE5FD8-B765-496E-9182-6EDDFD437DDD}"/>
    <hyperlink ref="F29" location="記入シート!A1" display="→「記入シート」" xr:uid="{1834C8DF-CFD6-4D0D-8067-A97724FA594D}"/>
  </hyperlinks>
  <pageMargins left="0.51181102362204722" right="0.51181102362204722" top="0.55118110236220474" bottom="0.35433070866141736" header="0.31496062992125984" footer="0.31496062992125984"/>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E7F90-59C6-4CA2-AB29-729E4E2BD189}">
  <sheetPr codeName="Sheet2">
    <pageSetUpPr fitToPage="1"/>
  </sheetPr>
  <dimension ref="B1:AD414"/>
  <sheetViews>
    <sheetView topLeftCell="A186" zoomScaleNormal="100" zoomScaleSheetLayoutView="70" workbookViewId="0">
      <selection activeCell="F203" sqref="F203"/>
    </sheetView>
  </sheetViews>
  <sheetFormatPr defaultRowHeight="18"/>
  <cols>
    <col min="1" max="1" width="4" customWidth="1"/>
    <col min="2" max="2" width="6.19921875" customWidth="1"/>
    <col min="3" max="3" width="2.69921875" customWidth="1"/>
    <col min="4" max="4" width="4.09765625" style="26" customWidth="1"/>
    <col min="5" max="17" width="5.19921875" style="22" customWidth="1"/>
    <col min="18" max="18" width="1.69921875" style="22" customWidth="1"/>
    <col min="19" max="19" width="8.796875" style="23"/>
    <col min="20" max="20" width="6.69921875" style="23" customWidth="1"/>
    <col min="21" max="21" width="5.19921875" customWidth="1"/>
    <col min="23" max="23" width="5.19921875" customWidth="1"/>
    <col min="24" max="24" width="14.3984375" style="49" hidden="1" customWidth="1"/>
    <col min="25" max="25" width="4.69921875" style="49" hidden="1" customWidth="1"/>
    <col min="26" max="28" width="8.69921875" style="49" hidden="1" customWidth="1"/>
    <col min="29" max="29" width="2.59765625" style="49" hidden="1" customWidth="1"/>
    <col min="30" max="30" width="2.3984375" style="49" hidden="1" customWidth="1"/>
  </cols>
  <sheetData>
    <row r="1" spans="2:21">
      <c r="B1" s="19" t="s">
        <v>27</v>
      </c>
      <c r="C1" s="6"/>
      <c r="D1" s="20"/>
      <c r="E1" s="19" t="str">
        <f>基本情報!E7&amp;"　"&amp;基本情報!E13</f>
        <v>　</v>
      </c>
      <c r="F1" s="21"/>
      <c r="G1" s="21"/>
      <c r="H1" s="21"/>
      <c r="I1" s="21"/>
      <c r="J1" s="21"/>
      <c r="K1" s="21"/>
      <c r="L1" s="21"/>
      <c r="M1" s="21"/>
      <c r="N1" s="21"/>
      <c r="T1" s="24" t="s">
        <v>28</v>
      </c>
    </row>
    <row r="3" spans="2:21" ht="19.8">
      <c r="C3" s="25" t="s">
        <v>29</v>
      </c>
    </row>
    <row r="4" spans="2:21">
      <c r="C4" s="27"/>
      <c r="D4" s="28" t="s">
        <v>30</v>
      </c>
      <c r="E4" s="26" t="s">
        <v>31</v>
      </c>
    </row>
    <row r="5" spans="2:21">
      <c r="C5" s="22"/>
      <c r="D5" s="28"/>
      <c r="E5" s="23" t="s">
        <v>32</v>
      </c>
    </row>
    <row r="6" spans="2:21" ht="18" customHeight="1">
      <c r="C6" s="22"/>
      <c r="D6" s="29" t="s">
        <v>30</v>
      </c>
      <c r="E6" s="23" t="s">
        <v>33</v>
      </c>
      <c r="F6" s="30"/>
      <c r="G6" s="30"/>
      <c r="H6" s="30"/>
      <c r="I6" s="30"/>
      <c r="J6" s="30"/>
      <c r="K6" s="30"/>
      <c r="L6" s="30"/>
      <c r="M6" s="30"/>
      <c r="N6" s="30"/>
      <c r="O6" s="30"/>
      <c r="P6" s="30"/>
      <c r="Q6" s="30"/>
      <c r="R6" s="30"/>
      <c r="S6" s="30"/>
    </row>
    <row r="7" spans="2:21" ht="21.6" customHeight="1">
      <c r="C7" s="22"/>
      <c r="D7" s="29" t="s">
        <v>30</v>
      </c>
      <c r="E7" s="31" t="s">
        <v>34</v>
      </c>
      <c r="F7" s="32"/>
      <c r="G7" s="30"/>
      <c r="H7" s="30"/>
      <c r="I7" s="30"/>
      <c r="J7" s="30"/>
      <c r="K7" s="30"/>
      <c r="L7" s="30"/>
      <c r="M7" s="30"/>
      <c r="N7" s="30"/>
      <c r="O7" s="30"/>
      <c r="P7" s="30"/>
      <c r="Q7" s="30"/>
      <c r="R7" s="30"/>
      <c r="S7" s="30"/>
    </row>
    <row r="8" spans="2:21" ht="21.6" customHeight="1">
      <c r="C8" s="22"/>
      <c r="D8" s="28"/>
      <c r="E8" s="33" t="s">
        <v>35</v>
      </c>
      <c r="F8" s="34"/>
      <c r="G8" s="34"/>
      <c r="H8" s="34"/>
      <c r="I8" s="34"/>
      <c r="J8" s="34"/>
      <c r="K8" s="34"/>
      <c r="L8" s="34"/>
      <c r="M8" s="34"/>
      <c r="N8" s="34"/>
      <c r="O8" s="34"/>
      <c r="P8" s="34"/>
      <c r="Q8" s="34"/>
      <c r="R8" s="34"/>
      <c r="S8" s="35"/>
    </row>
    <row r="9" spans="2:21">
      <c r="C9" s="22"/>
      <c r="D9" s="28"/>
      <c r="E9" s="36" t="s">
        <v>36</v>
      </c>
      <c r="F9" s="37"/>
      <c r="G9" s="37"/>
      <c r="H9" s="37"/>
      <c r="I9" s="37"/>
      <c r="J9" s="37"/>
      <c r="K9" s="37"/>
      <c r="L9" s="37"/>
      <c r="M9" s="37"/>
      <c r="N9" s="37" t="s">
        <v>37</v>
      </c>
      <c r="O9" s="37"/>
      <c r="P9" s="37"/>
      <c r="Q9" s="37"/>
      <c r="R9" s="37"/>
      <c r="S9" s="38"/>
    </row>
    <row r="10" spans="2:21">
      <c r="C10" s="22"/>
    </row>
    <row r="11" spans="2:21">
      <c r="C11" s="22"/>
      <c r="D11" s="28"/>
      <c r="E11" s="30"/>
      <c r="F11" s="30"/>
      <c r="G11" s="30"/>
      <c r="H11" s="30"/>
      <c r="I11" s="30"/>
      <c r="J11" s="30"/>
      <c r="K11" s="30"/>
      <c r="L11" s="30"/>
      <c r="M11" s="30"/>
      <c r="N11" s="30"/>
      <c r="O11" s="30"/>
      <c r="P11" s="30"/>
      <c r="Q11" s="30"/>
      <c r="R11" s="30"/>
      <c r="S11" s="30"/>
    </row>
    <row r="12" spans="2:21">
      <c r="C12" s="22"/>
      <c r="D12" s="28"/>
      <c r="E12" s="30"/>
      <c r="F12" s="30"/>
      <c r="G12" s="30"/>
      <c r="H12" s="30"/>
      <c r="I12" s="30"/>
      <c r="J12" s="30"/>
      <c r="K12" s="30"/>
      <c r="L12" s="30"/>
      <c r="M12" s="30"/>
      <c r="N12" s="30"/>
      <c r="O12" s="30"/>
      <c r="P12" s="30"/>
      <c r="Q12" s="30"/>
      <c r="R12" s="30"/>
      <c r="S12" s="30"/>
    </row>
    <row r="13" spans="2:21" ht="19.8">
      <c r="C13" s="39" t="s">
        <v>38</v>
      </c>
      <c r="D13" s="40"/>
      <c r="E13" s="41"/>
      <c r="F13" s="41"/>
      <c r="G13" s="41"/>
      <c r="H13" s="41"/>
      <c r="I13" s="41"/>
      <c r="J13" s="41"/>
      <c r="K13" s="41"/>
      <c r="L13" s="41"/>
      <c r="M13" s="41"/>
      <c r="N13" s="41"/>
      <c r="O13" s="41"/>
      <c r="P13" s="41"/>
      <c r="Q13" s="41"/>
      <c r="R13" s="41"/>
      <c r="S13" s="42"/>
      <c r="T13" s="43"/>
      <c r="U13" s="44"/>
    </row>
    <row r="14" spans="2:21">
      <c r="C14" s="44"/>
      <c r="D14" s="45" t="s">
        <v>39</v>
      </c>
      <c r="E14" s="41"/>
      <c r="F14" s="41"/>
      <c r="G14" s="41"/>
      <c r="H14" s="41"/>
      <c r="I14" s="41"/>
      <c r="J14" s="41"/>
      <c r="K14" s="41"/>
      <c r="L14" s="41"/>
      <c r="M14" s="41"/>
      <c r="N14" s="41"/>
      <c r="O14" s="41"/>
      <c r="P14" s="41"/>
      <c r="Q14" s="41"/>
      <c r="R14" s="41"/>
      <c r="S14" s="42"/>
      <c r="T14" s="42"/>
      <c r="U14" s="44"/>
    </row>
    <row r="15" spans="2:21">
      <c r="C15" s="22"/>
      <c r="D15" s="46"/>
      <c r="E15" s="26"/>
      <c r="F15" s="46"/>
      <c r="G15" s="46"/>
      <c r="H15" s="46"/>
      <c r="I15" s="46"/>
      <c r="J15" s="46"/>
      <c r="K15" s="46"/>
      <c r="L15" s="46"/>
      <c r="M15" s="46"/>
      <c r="N15" s="46"/>
      <c r="O15" s="46"/>
      <c r="P15" s="46"/>
      <c r="Q15" s="46"/>
      <c r="R15" s="46"/>
      <c r="S15" s="42"/>
    </row>
    <row r="16" spans="2:21" ht="19.8">
      <c r="C16" s="25" t="s">
        <v>40</v>
      </c>
      <c r="T16" s="47"/>
    </row>
    <row r="17" spans="4:27">
      <c r="S17" s="48" t="s">
        <v>41</v>
      </c>
      <c r="X17" s="49" t="s">
        <v>42</v>
      </c>
      <c r="Y17" s="49" t="s">
        <v>43</v>
      </c>
      <c r="Z17" s="49" t="s">
        <v>44</v>
      </c>
      <c r="AA17" s="49" t="s">
        <v>45</v>
      </c>
    </row>
    <row r="18" spans="4:27" ht="34.950000000000003" customHeight="1">
      <c r="D18" s="28">
        <v>2.1</v>
      </c>
      <c r="E18" s="141" t="s">
        <v>46</v>
      </c>
      <c r="F18" s="141"/>
      <c r="G18" s="141"/>
      <c r="H18" s="141"/>
      <c r="I18" s="141"/>
      <c r="J18" s="141"/>
      <c r="K18" s="141"/>
      <c r="L18" s="141"/>
      <c r="M18" s="141"/>
      <c r="N18" s="141"/>
      <c r="O18" s="141"/>
      <c r="P18" s="141"/>
      <c r="Q18" s="141"/>
      <c r="R18" s="50"/>
      <c r="S18" s="51"/>
      <c r="T18" s="52" t="str">
        <f>IF(S18="","入力必須","")</f>
        <v>入力必須</v>
      </c>
      <c r="X18" s="49" t="str">
        <f>T18</f>
        <v>入力必須</v>
      </c>
      <c r="Y18" s="49" t="s">
        <v>47</v>
      </c>
      <c r="Z18" s="49">
        <v>18</v>
      </c>
      <c r="AA18" s="49" t="str">
        <f>Y18&amp;"列"&amp;Z18&amp;"行目"</f>
        <v>S列18行目</v>
      </c>
    </row>
    <row r="19" spans="4:27" ht="49.95" customHeight="1">
      <c r="D19" s="28">
        <v>2.2000000000000002</v>
      </c>
      <c r="E19" s="141" t="s">
        <v>48</v>
      </c>
      <c r="F19" s="141"/>
      <c r="G19" s="141"/>
      <c r="H19" s="141"/>
      <c r="I19" s="141"/>
      <c r="J19" s="141"/>
      <c r="K19" s="141"/>
      <c r="L19" s="141"/>
      <c r="M19" s="141"/>
      <c r="N19" s="141"/>
      <c r="O19" s="141"/>
      <c r="P19" s="141"/>
      <c r="Q19" s="141"/>
      <c r="R19" s="50"/>
      <c r="S19" s="51"/>
      <c r="T19" s="52" t="str">
        <f t="shared" ref="T19:T24" si="0">IF(S19="","入力必須","")</f>
        <v>入力必須</v>
      </c>
      <c r="X19" s="49" t="str">
        <f t="shared" ref="X19:X24" si="1">T19</f>
        <v>入力必須</v>
      </c>
      <c r="Y19" s="49" t="s">
        <v>47</v>
      </c>
      <c r="Z19" s="49">
        <v>19</v>
      </c>
      <c r="AA19" s="49" t="str">
        <f t="shared" ref="AA19:AA86" si="2">Y19&amp;"列"&amp;Z19&amp;"行目"</f>
        <v>S列19行目</v>
      </c>
    </row>
    <row r="20" spans="4:27" ht="40.200000000000003" customHeight="1">
      <c r="D20" s="28">
        <v>2.2999999999999998</v>
      </c>
      <c r="E20" s="141" t="s">
        <v>49</v>
      </c>
      <c r="F20" s="141"/>
      <c r="G20" s="141"/>
      <c r="H20" s="141"/>
      <c r="I20" s="141"/>
      <c r="J20" s="141"/>
      <c r="K20" s="141"/>
      <c r="L20" s="141"/>
      <c r="M20" s="141"/>
      <c r="N20" s="141"/>
      <c r="O20" s="141"/>
      <c r="P20" s="141"/>
      <c r="Q20" s="141"/>
      <c r="R20" s="50"/>
      <c r="S20" s="51"/>
      <c r="T20" s="52" t="str">
        <f t="shared" si="0"/>
        <v>入力必須</v>
      </c>
      <c r="X20" s="49" t="str">
        <f t="shared" si="1"/>
        <v>入力必須</v>
      </c>
      <c r="Y20" s="49" t="s">
        <v>47</v>
      </c>
      <c r="Z20" s="49">
        <v>20</v>
      </c>
      <c r="AA20" s="49" t="str">
        <f t="shared" si="2"/>
        <v>S列20行目</v>
      </c>
    </row>
    <row r="21" spans="4:27" ht="40.200000000000003" customHeight="1">
      <c r="D21" s="28">
        <v>2.4</v>
      </c>
      <c r="E21" s="141" t="s">
        <v>50</v>
      </c>
      <c r="F21" s="141"/>
      <c r="G21" s="141"/>
      <c r="H21" s="141"/>
      <c r="I21" s="141"/>
      <c r="J21" s="141"/>
      <c r="K21" s="141"/>
      <c r="L21" s="141"/>
      <c r="M21" s="141"/>
      <c r="N21" s="141"/>
      <c r="O21" s="141"/>
      <c r="P21" s="141"/>
      <c r="Q21" s="141"/>
      <c r="R21" s="50"/>
      <c r="S21" s="51"/>
      <c r="T21" s="52" t="str">
        <f t="shared" si="0"/>
        <v>入力必須</v>
      </c>
      <c r="X21" s="49" t="str">
        <f t="shared" si="1"/>
        <v>入力必須</v>
      </c>
      <c r="Y21" s="49" t="s">
        <v>47</v>
      </c>
      <c r="Z21" s="49">
        <v>21</v>
      </c>
      <c r="AA21" s="49" t="str">
        <f t="shared" si="2"/>
        <v>S列21行目</v>
      </c>
    </row>
    <row r="22" spans="4:27" ht="40.200000000000003" customHeight="1">
      <c r="D22" s="28">
        <v>2.5</v>
      </c>
      <c r="E22" s="141" t="s">
        <v>51</v>
      </c>
      <c r="F22" s="141"/>
      <c r="G22" s="141"/>
      <c r="H22" s="141"/>
      <c r="I22" s="141"/>
      <c r="J22" s="141"/>
      <c r="K22" s="141"/>
      <c r="L22" s="141"/>
      <c r="M22" s="141"/>
      <c r="N22" s="141"/>
      <c r="O22" s="141"/>
      <c r="P22" s="141"/>
      <c r="Q22" s="141"/>
      <c r="R22" s="50"/>
      <c r="S22" s="51"/>
      <c r="T22" s="52" t="str">
        <f t="shared" si="0"/>
        <v>入力必須</v>
      </c>
      <c r="X22" s="49" t="str">
        <f t="shared" si="1"/>
        <v>入力必須</v>
      </c>
      <c r="Y22" s="49" t="s">
        <v>47</v>
      </c>
      <c r="Z22" s="49">
        <v>22</v>
      </c>
      <c r="AA22" s="49" t="str">
        <f t="shared" si="2"/>
        <v>S列22行目</v>
      </c>
    </row>
    <row r="23" spans="4:27" ht="40.200000000000003" customHeight="1" thickBot="1">
      <c r="D23" s="28">
        <v>2.6</v>
      </c>
      <c r="E23" s="141" t="s">
        <v>52</v>
      </c>
      <c r="F23" s="141"/>
      <c r="G23" s="141"/>
      <c r="H23" s="141"/>
      <c r="I23" s="141"/>
      <c r="J23" s="141"/>
      <c r="K23" s="141"/>
      <c r="L23" s="141"/>
      <c r="M23" s="141"/>
      <c r="N23" s="141"/>
      <c r="O23" s="141"/>
      <c r="P23" s="141"/>
      <c r="Q23" s="141"/>
      <c r="R23" s="50"/>
      <c r="S23" s="53"/>
      <c r="T23" s="52" t="str">
        <f t="shared" si="0"/>
        <v>入力必須</v>
      </c>
      <c r="X23" s="49" t="str">
        <f t="shared" si="1"/>
        <v>入力必須</v>
      </c>
      <c r="Y23" s="49" t="s">
        <v>47</v>
      </c>
      <c r="Z23" s="49">
        <v>23</v>
      </c>
      <c r="AA23" s="49" t="str">
        <f t="shared" si="2"/>
        <v>S列23行目</v>
      </c>
    </row>
    <row r="24" spans="4:27" ht="34.950000000000003" customHeight="1" thickBot="1">
      <c r="D24" s="28">
        <v>2.7</v>
      </c>
      <c r="E24" s="141" t="s">
        <v>53</v>
      </c>
      <c r="F24" s="141"/>
      <c r="G24" s="141"/>
      <c r="H24" s="141"/>
      <c r="I24" s="141"/>
      <c r="J24" s="141"/>
      <c r="K24" s="141"/>
      <c r="L24" s="141"/>
      <c r="M24" s="141"/>
      <c r="N24" s="141"/>
      <c r="O24" s="141"/>
      <c r="P24" s="141"/>
      <c r="Q24" s="141"/>
      <c r="R24" s="46"/>
      <c r="S24" s="54"/>
      <c r="T24" s="52" t="str">
        <f t="shared" si="0"/>
        <v>入力必須</v>
      </c>
      <c r="X24" s="49" t="str">
        <f t="shared" si="1"/>
        <v>入力必須</v>
      </c>
      <c r="Y24" s="49" t="s">
        <v>47</v>
      </c>
      <c r="Z24" s="49">
        <v>24</v>
      </c>
      <c r="AA24" s="49" t="str">
        <f t="shared" si="2"/>
        <v>S列24行目</v>
      </c>
    </row>
    <row r="25" spans="4:27">
      <c r="D25" s="28"/>
      <c r="S25" s="55" t="s">
        <v>54</v>
      </c>
      <c r="Z25" s="49">
        <v>25</v>
      </c>
      <c r="AA25" s="49" t="str">
        <f t="shared" si="2"/>
        <v>列25行目</v>
      </c>
    </row>
    <row r="26" spans="4:27" ht="18" customHeight="1">
      <c r="E26" s="30" t="s">
        <v>55</v>
      </c>
      <c r="F26" s="30"/>
      <c r="G26" s="30"/>
      <c r="H26" s="30"/>
      <c r="I26" s="30"/>
      <c r="J26" s="30"/>
      <c r="K26" s="30"/>
      <c r="L26" s="30"/>
      <c r="M26" s="30"/>
      <c r="N26" s="30"/>
      <c r="O26" s="30"/>
      <c r="P26" s="30"/>
      <c r="Q26" s="30"/>
      <c r="R26" s="30"/>
      <c r="Z26" s="49">
        <v>26</v>
      </c>
      <c r="AA26" s="49" t="str">
        <f t="shared" si="2"/>
        <v>列26行目</v>
      </c>
    </row>
    <row r="27" spans="4:27" ht="37.799999999999997" customHeight="1">
      <c r="D27"/>
      <c r="E27" s="146"/>
      <c r="F27" s="147"/>
      <c r="G27" s="147"/>
      <c r="H27" s="147"/>
      <c r="I27" s="147"/>
      <c r="J27" s="147"/>
      <c r="K27" s="147"/>
      <c r="L27" s="147"/>
      <c r="M27" s="147"/>
      <c r="N27" s="147"/>
      <c r="O27" s="147"/>
      <c r="P27" s="147"/>
      <c r="Q27" s="147"/>
      <c r="R27" s="147"/>
      <c r="S27" s="148"/>
      <c r="T27" s="52" t="str">
        <f>IF(AND(S24="N",E27=""),"入力必須","")</f>
        <v/>
      </c>
      <c r="X27" s="49" t="str">
        <f>T27</f>
        <v/>
      </c>
      <c r="Y27" s="49" t="s">
        <v>56</v>
      </c>
      <c r="Z27" s="49">
        <v>27</v>
      </c>
      <c r="AA27" s="49" t="str">
        <f t="shared" si="2"/>
        <v>E列27行目</v>
      </c>
    </row>
    <row r="28" spans="4:27" ht="37.799999999999997" customHeight="1">
      <c r="D28"/>
      <c r="E28" s="149"/>
      <c r="F28" s="150"/>
      <c r="G28" s="150"/>
      <c r="H28" s="150"/>
      <c r="I28" s="150"/>
      <c r="J28" s="150"/>
      <c r="K28" s="150"/>
      <c r="L28" s="150"/>
      <c r="M28" s="150"/>
      <c r="N28" s="150"/>
      <c r="O28" s="150"/>
      <c r="P28" s="150"/>
      <c r="Q28" s="150"/>
      <c r="R28" s="150"/>
      <c r="S28" s="151"/>
      <c r="T28" s="16"/>
      <c r="Z28" s="49">
        <v>28</v>
      </c>
      <c r="AA28" s="49" t="str">
        <f t="shared" si="2"/>
        <v>列28行目</v>
      </c>
    </row>
    <row r="29" spans="4:27" ht="37.799999999999997" customHeight="1">
      <c r="D29"/>
      <c r="E29" s="152"/>
      <c r="F29" s="153"/>
      <c r="G29" s="153"/>
      <c r="H29" s="153"/>
      <c r="I29" s="153"/>
      <c r="J29" s="153"/>
      <c r="K29" s="153"/>
      <c r="L29" s="153"/>
      <c r="M29" s="153"/>
      <c r="N29" s="153"/>
      <c r="O29" s="153"/>
      <c r="P29" s="153"/>
      <c r="Q29" s="153"/>
      <c r="R29" s="153"/>
      <c r="S29" s="154"/>
      <c r="T29" s="16"/>
      <c r="Z29" s="49">
        <v>29</v>
      </c>
      <c r="AA29" s="49" t="str">
        <f t="shared" si="2"/>
        <v>列29行目</v>
      </c>
    </row>
    <row r="30" spans="4:27">
      <c r="D30" s="28"/>
      <c r="E30" s="56"/>
      <c r="F30" s="56"/>
      <c r="G30" s="56"/>
      <c r="H30" s="56"/>
      <c r="I30" s="56"/>
      <c r="J30" s="56"/>
      <c r="K30" s="56"/>
      <c r="L30" s="56"/>
      <c r="M30" s="56"/>
      <c r="N30" s="56"/>
      <c r="O30" s="56"/>
      <c r="P30" s="56"/>
      <c r="Q30" s="56"/>
      <c r="R30" s="56"/>
      <c r="S30" s="56"/>
      <c r="T30" s="16"/>
      <c r="Z30" s="49">
        <v>30</v>
      </c>
      <c r="AA30" s="49" t="str">
        <f t="shared" si="2"/>
        <v>列30行目</v>
      </c>
    </row>
    <row r="31" spans="4:27">
      <c r="D31" s="28"/>
      <c r="S31" s="48" t="s">
        <v>41</v>
      </c>
      <c r="T31" s="57"/>
      <c r="Z31" s="49">
        <v>31</v>
      </c>
      <c r="AA31" s="49" t="str">
        <f t="shared" si="2"/>
        <v>列31行目</v>
      </c>
    </row>
    <row r="32" spans="4:27" ht="34.950000000000003" customHeight="1">
      <c r="D32" s="28">
        <v>2.8</v>
      </c>
      <c r="E32" s="141" t="s">
        <v>57</v>
      </c>
      <c r="F32" s="141"/>
      <c r="G32" s="141"/>
      <c r="H32" s="141"/>
      <c r="I32" s="141"/>
      <c r="J32" s="141"/>
      <c r="K32" s="141"/>
      <c r="L32" s="141"/>
      <c r="M32" s="141"/>
      <c r="N32" s="141"/>
      <c r="O32" s="141"/>
      <c r="P32" s="141"/>
      <c r="Q32" s="141"/>
      <c r="R32" s="50"/>
      <c r="S32" s="51"/>
      <c r="T32" s="52" t="str">
        <f>IF(S32="","入力必須","")</f>
        <v>入力必須</v>
      </c>
      <c r="X32" s="49" t="str">
        <f>T32</f>
        <v>入力必須</v>
      </c>
      <c r="Y32" s="49" t="s">
        <v>47</v>
      </c>
      <c r="Z32" s="49">
        <v>32</v>
      </c>
      <c r="AA32" s="49" t="str">
        <f t="shared" si="2"/>
        <v>S列32行目</v>
      </c>
    </row>
    <row r="33" spans="4:28" ht="9" customHeight="1">
      <c r="D33" s="28"/>
      <c r="E33" s="46"/>
      <c r="F33" s="46"/>
      <c r="G33" s="46"/>
      <c r="H33" s="46"/>
      <c r="I33" s="46"/>
      <c r="J33" s="46"/>
      <c r="K33" s="46"/>
      <c r="L33" s="46"/>
      <c r="M33" s="46"/>
      <c r="N33" s="46"/>
      <c r="O33" s="46"/>
      <c r="P33" s="46"/>
      <c r="Q33" s="46"/>
      <c r="R33" s="46"/>
      <c r="Z33" s="49">
        <v>33</v>
      </c>
      <c r="AA33" s="49" t="str">
        <f t="shared" si="2"/>
        <v>列33行目</v>
      </c>
    </row>
    <row r="34" spans="4:28">
      <c r="D34" s="30"/>
      <c r="E34" s="30" t="s">
        <v>58</v>
      </c>
      <c r="F34" s="16"/>
      <c r="G34" s="16"/>
      <c r="M34" s="58" t="s">
        <v>59</v>
      </c>
      <c r="N34" s="16"/>
      <c r="O34" s="16"/>
      <c r="P34" s="58"/>
      <c r="Q34" s="16"/>
      <c r="R34" s="16"/>
      <c r="Z34" s="49">
        <v>34</v>
      </c>
      <c r="AA34" s="49" t="str">
        <f t="shared" si="2"/>
        <v>列34行目</v>
      </c>
    </row>
    <row r="35" spans="4:28" ht="25.2" customHeight="1">
      <c r="F35" s="59" t="s">
        <v>60</v>
      </c>
      <c r="G35" s="60"/>
      <c r="H35" s="60"/>
      <c r="I35" s="60"/>
      <c r="J35" s="61"/>
      <c r="K35" s="61"/>
      <c r="L35" s="62"/>
      <c r="M35" s="63"/>
      <c r="N35" s="22" t="s">
        <v>61</v>
      </c>
      <c r="O35" s="52" t="str">
        <f>IF(M35="","入力必須","")</f>
        <v>入力必須</v>
      </c>
      <c r="P35" s="58"/>
      <c r="Q35" s="16"/>
      <c r="R35" s="16"/>
      <c r="X35" s="49" t="str">
        <f>O35</f>
        <v>入力必須</v>
      </c>
      <c r="Y35" s="49" t="s">
        <v>62</v>
      </c>
      <c r="Z35" s="49">
        <v>35</v>
      </c>
      <c r="AA35" s="49" t="str">
        <f t="shared" si="2"/>
        <v>M列35行目</v>
      </c>
    </row>
    <row r="36" spans="4:28" ht="25.2" customHeight="1">
      <c r="F36" s="64" t="s">
        <v>63</v>
      </c>
      <c r="G36" s="60"/>
      <c r="H36" s="60"/>
      <c r="I36" s="60"/>
      <c r="J36" s="61"/>
      <c r="K36" s="61"/>
      <c r="L36" s="62"/>
      <c r="M36" s="63"/>
      <c r="N36" s="22" t="s">
        <v>61</v>
      </c>
      <c r="O36" s="52" t="str">
        <f>IF(M36="","入力必須","")</f>
        <v>入力必須</v>
      </c>
      <c r="P36" s="58"/>
      <c r="Q36" s="16"/>
      <c r="R36" s="16"/>
      <c r="X36" s="49" t="str">
        <f>O36</f>
        <v>入力必須</v>
      </c>
      <c r="Y36" s="49" t="s">
        <v>62</v>
      </c>
      <c r="Z36" s="49">
        <v>36</v>
      </c>
      <c r="AA36" s="49" t="str">
        <f t="shared" si="2"/>
        <v>M列36行目</v>
      </c>
    </row>
    <row r="37" spans="4:28" ht="9" customHeight="1">
      <c r="D37" s="30"/>
      <c r="F37" s="16"/>
      <c r="G37" s="16"/>
      <c r="H37" s="16"/>
      <c r="I37" s="16"/>
      <c r="J37" s="16"/>
      <c r="K37" s="16"/>
      <c r="L37" s="16"/>
      <c r="M37" s="16"/>
      <c r="N37" s="16"/>
      <c r="O37" s="16"/>
      <c r="P37" s="16"/>
      <c r="Q37" s="16"/>
      <c r="R37" s="16"/>
      <c r="Z37" s="49">
        <v>37</v>
      </c>
      <c r="AA37" s="49" t="str">
        <f t="shared" si="2"/>
        <v>列37行目</v>
      </c>
    </row>
    <row r="38" spans="4:28" ht="40.200000000000003" customHeight="1">
      <c r="E38" s="65" t="s">
        <v>64</v>
      </c>
      <c r="F38" s="142" t="s">
        <v>65</v>
      </c>
      <c r="G38" s="141"/>
      <c r="H38" s="141"/>
      <c r="I38" s="141"/>
      <c r="J38" s="141"/>
      <c r="K38" s="141"/>
      <c r="L38" s="141"/>
      <c r="M38" s="141"/>
      <c r="N38" s="141"/>
      <c r="O38" s="141"/>
      <c r="P38" s="141"/>
      <c r="Q38" s="141"/>
      <c r="R38" s="141"/>
      <c r="S38" s="141"/>
      <c r="Z38" s="49">
        <v>38</v>
      </c>
      <c r="AA38" s="49" t="str">
        <f t="shared" si="2"/>
        <v>列38行目</v>
      </c>
    </row>
    <row r="39" spans="4:28">
      <c r="E39" s="46"/>
      <c r="F39" s="46"/>
      <c r="G39" s="46"/>
      <c r="H39" s="46"/>
      <c r="I39" s="46"/>
      <c r="J39" s="46"/>
      <c r="K39" s="46"/>
      <c r="L39" s="46"/>
      <c r="M39" s="46"/>
      <c r="N39" s="46"/>
      <c r="O39" s="46"/>
      <c r="P39" s="46"/>
      <c r="Q39" s="46"/>
      <c r="R39" s="46"/>
      <c r="Z39" s="49">
        <v>39</v>
      </c>
      <c r="AA39" s="49" t="str">
        <f t="shared" si="2"/>
        <v>列39行目</v>
      </c>
    </row>
    <row r="40" spans="4:28" ht="18" customHeight="1">
      <c r="D40" s="28">
        <v>2.9</v>
      </c>
      <c r="E40" s="141" t="s">
        <v>66</v>
      </c>
      <c r="F40" s="141"/>
      <c r="G40" s="141"/>
      <c r="H40" s="141"/>
      <c r="I40" s="141"/>
      <c r="J40" s="141"/>
      <c r="K40" s="141"/>
      <c r="L40" s="16"/>
      <c r="M40" s="16"/>
      <c r="N40" s="16"/>
      <c r="O40" s="16"/>
      <c r="P40" s="16"/>
      <c r="Q40" s="16"/>
      <c r="S40" s="47"/>
      <c r="V40" s="23"/>
      <c r="W40" s="23"/>
      <c r="X40" s="66"/>
      <c r="Y40" s="66"/>
      <c r="Z40" s="49">
        <v>40</v>
      </c>
      <c r="AA40" s="66" t="str">
        <f t="shared" si="2"/>
        <v>列40行目</v>
      </c>
      <c r="AB40" s="66"/>
    </row>
    <row r="41" spans="4:28" ht="18.600000000000001" thickBot="1">
      <c r="R41" s="46"/>
      <c r="S41" s="48" t="s">
        <v>41</v>
      </c>
      <c r="T41" s="57"/>
      <c r="Z41" s="49">
        <v>41</v>
      </c>
      <c r="AA41" s="49" t="str">
        <f t="shared" si="2"/>
        <v>列41行目</v>
      </c>
    </row>
    <row r="42" spans="4:28" ht="40.200000000000003" customHeight="1" thickBot="1">
      <c r="D42" s="28"/>
      <c r="E42" s="67" t="s">
        <v>67</v>
      </c>
      <c r="F42" s="141" t="s">
        <v>68</v>
      </c>
      <c r="G42" s="141"/>
      <c r="H42" s="141"/>
      <c r="I42" s="141"/>
      <c r="J42" s="141"/>
      <c r="K42" s="141"/>
      <c r="L42" s="141"/>
      <c r="M42" s="141"/>
      <c r="N42" s="141"/>
      <c r="O42" s="141"/>
      <c r="P42" s="141"/>
      <c r="Q42" s="141"/>
      <c r="R42" s="50"/>
      <c r="S42" s="54"/>
      <c r="T42" s="52" t="str">
        <f>IF(S42="","入力必須","")</f>
        <v>入力必須</v>
      </c>
      <c r="X42" s="49" t="str">
        <f>T42</f>
        <v>入力必須</v>
      </c>
      <c r="Y42" s="49" t="s">
        <v>47</v>
      </c>
      <c r="Z42" s="49">
        <v>42</v>
      </c>
      <c r="AA42" s="49" t="str">
        <f t="shared" si="2"/>
        <v>S列42行目</v>
      </c>
    </row>
    <row r="43" spans="4:28">
      <c r="D43" s="28"/>
      <c r="S43" s="55" t="s">
        <v>54</v>
      </c>
      <c r="Z43" s="49">
        <v>43</v>
      </c>
      <c r="AA43" s="49" t="str">
        <f t="shared" si="2"/>
        <v>列43行目</v>
      </c>
    </row>
    <row r="44" spans="4:28">
      <c r="D44" s="28"/>
      <c r="F44" s="30" t="s">
        <v>69</v>
      </c>
      <c r="G44" s="30"/>
      <c r="H44" s="30"/>
      <c r="I44" s="30"/>
      <c r="J44" s="30"/>
      <c r="K44" s="30"/>
      <c r="L44" s="30"/>
      <c r="M44" s="30"/>
      <c r="N44" s="30"/>
      <c r="O44" s="30"/>
      <c r="P44" s="30"/>
      <c r="Q44" s="30"/>
      <c r="R44" s="30"/>
      <c r="Z44" s="49">
        <v>44</v>
      </c>
      <c r="AA44" s="49" t="str">
        <f t="shared" si="2"/>
        <v>列44行目</v>
      </c>
    </row>
    <row r="45" spans="4:28" ht="22.2" customHeight="1">
      <c r="E45" s="68"/>
      <c r="F45" s="146"/>
      <c r="G45" s="147"/>
      <c r="H45" s="147"/>
      <c r="I45" s="147"/>
      <c r="J45" s="147"/>
      <c r="K45" s="147"/>
      <c r="L45" s="147"/>
      <c r="M45" s="147"/>
      <c r="N45" s="147"/>
      <c r="O45" s="147"/>
      <c r="P45" s="147"/>
      <c r="Q45" s="147"/>
      <c r="R45" s="147"/>
      <c r="S45" s="148"/>
      <c r="T45" s="52" t="str">
        <f>IF(AND(S42="N",F45=""),"入力必須","")</f>
        <v/>
      </c>
      <c r="X45" s="49" t="str">
        <f>T45</f>
        <v/>
      </c>
      <c r="Y45" s="49" t="s">
        <v>70</v>
      </c>
      <c r="Z45" s="49">
        <v>45</v>
      </c>
      <c r="AA45" s="49" t="str">
        <f t="shared" si="2"/>
        <v>F列45行目</v>
      </c>
    </row>
    <row r="46" spans="4:28">
      <c r="E46" s="68"/>
      <c r="F46" s="149"/>
      <c r="G46" s="150"/>
      <c r="H46" s="150"/>
      <c r="I46" s="150"/>
      <c r="J46" s="150"/>
      <c r="K46" s="150"/>
      <c r="L46" s="150"/>
      <c r="M46" s="150"/>
      <c r="N46" s="150"/>
      <c r="O46" s="150"/>
      <c r="P46" s="150"/>
      <c r="Q46" s="150"/>
      <c r="R46" s="150"/>
      <c r="S46" s="151"/>
      <c r="Z46" s="49">
        <v>46</v>
      </c>
      <c r="AA46" s="49" t="str">
        <f t="shared" si="2"/>
        <v>列46行目</v>
      </c>
    </row>
    <row r="47" spans="4:28">
      <c r="E47" s="68"/>
      <c r="F47" s="152"/>
      <c r="G47" s="153"/>
      <c r="H47" s="153"/>
      <c r="I47" s="153"/>
      <c r="J47" s="153"/>
      <c r="K47" s="153"/>
      <c r="L47" s="153"/>
      <c r="M47" s="153"/>
      <c r="N47" s="153"/>
      <c r="O47" s="153"/>
      <c r="P47" s="153"/>
      <c r="Q47" s="153"/>
      <c r="R47" s="153"/>
      <c r="S47" s="154"/>
      <c r="Z47" s="49">
        <v>47</v>
      </c>
      <c r="AA47" s="49" t="str">
        <f t="shared" si="2"/>
        <v>列47行目</v>
      </c>
    </row>
    <row r="48" spans="4:28">
      <c r="D48" s="28"/>
      <c r="E48"/>
      <c r="F48"/>
      <c r="G48"/>
      <c r="H48"/>
      <c r="I48"/>
      <c r="J48"/>
      <c r="K48"/>
      <c r="L48"/>
      <c r="M48"/>
      <c r="N48"/>
      <c r="O48"/>
      <c r="P48"/>
      <c r="Q48"/>
      <c r="R48"/>
      <c r="S48"/>
      <c r="T48" s="47"/>
      <c r="Z48" s="49">
        <v>48</v>
      </c>
      <c r="AA48" s="49" t="str">
        <f t="shared" si="2"/>
        <v>列48行目</v>
      </c>
    </row>
    <row r="49" spans="4:27">
      <c r="E49" s="69" t="s">
        <v>71</v>
      </c>
      <c r="F49" s="23" t="s">
        <v>72</v>
      </c>
      <c r="S49" s="48" t="s">
        <v>41</v>
      </c>
      <c r="T49" s="57"/>
      <c r="Z49" s="49">
        <v>49</v>
      </c>
      <c r="AA49" s="49" t="str">
        <f t="shared" si="2"/>
        <v>列49行目</v>
      </c>
    </row>
    <row r="50" spans="4:27" ht="34.950000000000003" customHeight="1">
      <c r="D50" s="28"/>
      <c r="F50" s="141" t="s">
        <v>73</v>
      </c>
      <c r="G50" s="141"/>
      <c r="H50" s="141"/>
      <c r="I50" s="141"/>
      <c r="J50" s="141"/>
      <c r="K50" s="141"/>
      <c r="L50" s="141"/>
      <c r="M50" s="141"/>
      <c r="N50" s="141"/>
      <c r="O50" s="141"/>
      <c r="P50" s="141"/>
      <c r="Q50" s="141"/>
      <c r="R50" s="46"/>
      <c r="S50" s="51"/>
      <c r="T50" s="52" t="str">
        <f>IF(S50="","入力必須","")</f>
        <v>入力必須</v>
      </c>
      <c r="X50" s="49" t="str">
        <f>T50</f>
        <v>入力必須</v>
      </c>
      <c r="Y50" s="49" t="s">
        <v>47</v>
      </c>
      <c r="Z50" s="49">
        <v>50</v>
      </c>
      <c r="AA50" s="49" t="str">
        <f t="shared" si="2"/>
        <v>S列50行目</v>
      </c>
    </row>
    <row r="51" spans="4:27" ht="9" customHeight="1">
      <c r="D51" s="28"/>
      <c r="F51" s="46"/>
      <c r="G51" s="46"/>
      <c r="H51" s="46"/>
      <c r="I51" s="46"/>
      <c r="J51" s="46"/>
      <c r="K51" s="46"/>
      <c r="L51" s="46"/>
      <c r="M51" s="46"/>
      <c r="N51" s="46"/>
      <c r="O51" s="46"/>
      <c r="P51" s="46"/>
      <c r="Q51" s="46"/>
      <c r="R51" s="46"/>
      <c r="S51" s="70"/>
      <c r="Z51" s="49">
        <v>51</v>
      </c>
      <c r="AA51" s="49" t="str">
        <f t="shared" si="2"/>
        <v>列51行目</v>
      </c>
    </row>
    <row r="52" spans="4:27">
      <c r="F52" s="30" t="s">
        <v>74</v>
      </c>
      <c r="G52" s="30"/>
      <c r="H52" s="30"/>
      <c r="I52" s="30"/>
      <c r="J52" s="30"/>
      <c r="K52" s="30"/>
      <c r="L52" s="30"/>
      <c r="M52" s="30"/>
      <c r="N52" s="30"/>
      <c r="O52" s="30"/>
      <c r="P52" s="30"/>
      <c r="Q52" s="30"/>
      <c r="R52" s="30"/>
      <c r="Z52" s="49">
        <v>52</v>
      </c>
      <c r="AA52" s="49" t="str">
        <f t="shared" si="2"/>
        <v>列52行目</v>
      </c>
    </row>
    <row r="53" spans="4:27" ht="28.8" customHeight="1">
      <c r="E53" s="68"/>
      <c r="F53" s="146"/>
      <c r="G53" s="147"/>
      <c r="H53" s="147"/>
      <c r="I53" s="147"/>
      <c r="J53" s="147"/>
      <c r="K53" s="147"/>
      <c r="L53" s="147"/>
      <c r="M53" s="147"/>
      <c r="N53" s="147"/>
      <c r="O53" s="147"/>
      <c r="P53" s="147"/>
      <c r="Q53" s="147"/>
      <c r="R53" s="147"/>
      <c r="S53" s="148"/>
      <c r="T53" s="52" t="str">
        <f>IF(F53="","入力必須","")</f>
        <v>入力必須</v>
      </c>
      <c r="X53" s="49" t="str">
        <f>T53</f>
        <v>入力必須</v>
      </c>
      <c r="Y53" s="49" t="s">
        <v>70</v>
      </c>
      <c r="Z53" s="49">
        <v>53</v>
      </c>
      <c r="AA53" s="49" t="str">
        <f t="shared" si="2"/>
        <v>F列53行目</v>
      </c>
    </row>
    <row r="54" spans="4:27" ht="28.8" customHeight="1">
      <c r="E54" s="68"/>
      <c r="F54" s="149"/>
      <c r="G54" s="150"/>
      <c r="H54" s="150"/>
      <c r="I54" s="150"/>
      <c r="J54" s="150"/>
      <c r="K54" s="150"/>
      <c r="L54" s="150"/>
      <c r="M54" s="150"/>
      <c r="N54" s="150"/>
      <c r="O54" s="150"/>
      <c r="P54" s="150"/>
      <c r="Q54" s="150"/>
      <c r="R54" s="150"/>
      <c r="S54" s="151"/>
      <c r="Z54" s="49">
        <v>54</v>
      </c>
      <c r="AA54" s="49" t="str">
        <f t="shared" si="2"/>
        <v>列54行目</v>
      </c>
    </row>
    <row r="55" spans="4:27" ht="28.8" customHeight="1">
      <c r="E55" s="68"/>
      <c r="F55" s="152"/>
      <c r="G55" s="153"/>
      <c r="H55" s="153"/>
      <c r="I55" s="153"/>
      <c r="J55" s="153"/>
      <c r="K55" s="153"/>
      <c r="L55" s="153"/>
      <c r="M55" s="153"/>
      <c r="N55" s="153"/>
      <c r="O55" s="153"/>
      <c r="P55" s="153"/>
      <c r="Q55" s="153"/>
      <c r="R55" s="153"/>
      <c r="S55" s="154"/>
      <c r="Z55" s="49">
        <v>55</v>
      </c>
      <c r="AA55" s="49" t="str">
        <f t="shared" si="2"/>
        <v>列55行目</v>
      </c>
    </row>
    <row r="56" spans="4:27">
      <c r="E56" s="71"/>
      <c r="F56" s="71"/>
      <c r="G56" s="71"/>
      <c r="H56" s="71"/>
      <c r="I56" s="71"/>
      <c r="J56" s="71"/>
      <c r="K56" s="71"/>
      <c r="L56" s="71"/>
      <c r="M56" s="71"/>
      <c r="N56" s="71"/>
      <c r="O56" s="71"/>
      <c r="P56" s="71"/>
      <c r="Q56" s="71"/>
      <c r="R56" s="71"/>
      <c r="Z56" s="49">
        <v>56</v>
      </c>
      <c r="AA56" s="49" t="str">
        <f t="shared" si="2"/>
        <v>列56行目</v>
      </c>
    </row>
    <row r="57" spans="4:27">
      <c r="E57" s="72" t="s">
        <v>75</v>
      </c>
      <c r="F57" s="23" t="s">
        <v>76</v>
      </c>
      <c r="S57" s="48" t="s">
        <v>41</v>
      </c>
      <c r="T57" s="57"/>
      <c r="Z57" s="49">
        <v>57</v>
      </c>
      <c r="AA57" s="49" t="str">
        <f t="shared" si="2"/>
        <v>列57行目</v>
      </c>
    </row>
    <row r="58" spans="4:27" ht="34.950000000000003" customHeight="1">
      <c r="D58" s="28"/>
      <c r="F58" s="141" t="s">
        <v>77</v>
      </c>
      <c r="G58" s="141"/>
      <c r="H58" s="141"/>
      <c r="I58" s="141"/>
      <c r="J58" s="141"/>
      <c r="K58" s="141"/>
      <c r="L58" s="141"/>
      <c r="M58" s="141"/>
      <c r="N58" s="141"/>
      <c r="O58" s="141"/>
      <c r="P58" s="141"/>
      <c r="Q58" s="141"/>
      <c r="R58" s="46"/>
      <c r="S58" s="51"/>
      <c r="T58" s="52" t="str">
        <f>IF(S58="","入力必須","")</f>
        <v>入力必須</v>
      </c>
      <c r="X58" s="49" t="str">
        <f>T58</f>
        <v>入力必須</v>
      </c>
      <c r="Y58" s="49" t="s">
        <v>47</v>
      </c>
      <c r="Z58" s="49">
        <v>58</v>
      </c>
      <c r="AA58" s="49" t="str">
        <f t="shared" si="2"/>
        <v>S列58行目</v>
      </c>
    </row>
    <row r="59" spans="4:27" ht="9" customHeight="1">
      <c r="D59" s="28"/>
      <c r="F59" s="46"/>
      <c r="G59" s="46"/>
      <c r="H59" s="46"/>
      <c r="I59" s="46"/>
      <c r="J59" s="46"/>
      <c r="K59" s="46"/>
      <c r="L59" s="46"/>
      <c r="M59" s="46"/>
      <c r="N59" s="46"/>
      <c r="O59" s="46"/>
      <c r="P59" s="46"/>
      <c r="Q59" s="46"/>
      <c r="R59" s="46"/>
      <c r="S59" s="70"/>
      <c r="Z59" s="49">
        <v>59</v>
      </c>
      <c r="AA59" s="49" t="str">
        <f t="shared" si="2"/>
        <v>列59行目</v>
      </c>
    </row>
    <row r="60" spans="4:27" ht="18" customHeight="1">
      <c r="F60" s="26" t="s">
        <v>78</v>
      </c>
      <c r="G60" s="30"/>
      <c r="H60" s="30"/>
      <c r="I60" s="30"/>
      <c r="J60" s="30"/>
      <c r="K60" s="30"/>
      <c r="L60" s="30"/>
      <c r="M60" s="30"/>
      <c r="N60" s="30"/>
      <c r="O60" s="30"/>
      <c r="P60" s="30"/>
      <c r="Q60" s="30"/>
      <c r="R60" s="30"/>
      <c r="Z60" s="49">
        <v>60</v>
      </c>
      <c r="AA60" s="49" t="str">
        <f t="shared" si="2"/>
        <v>列60行目</v>
      </c>
    </row>
    <row r="61" spans="4:27">
      <c r="E61" s="68"/>
      <c r="F61" s="146"/>
      <c r="G61" s="147"/>
      <c r="H61" s="147"/>
      <c r="I61" s="147"/>
      <c r="J61" s="147"/>
      <c r="K61" s="147"/>
      <c r="L61" s="147"/>
      <c r="M61" s="147"/>
      <c r="N61" s="147"/>
      <c r="O61" s="147"/>
      <c r="P61" s="147"/>
      <c r="Q61" s="147"/>
      <c r="R61" s="147"/>
      <c r="S61" s="148"/>
      <c r="T61" s="52" t="str">
        <f>IF(F61="","入力必須","")</f>
        <v>入力必須</v>
      </c>
      <c r="X61" s="49" t="str">
        <f>T61</f>
        <v>入力必須</v>
      </c>
      <c r="Y61" s="49" t="s">
        <v>70</v>
      </c>
      <c r="Z61" s="49">
        <v>61</v>
      </c>
      <c r="AA61" s="49" t="str">
        <f t="shared" si="2"/>
        <v>F列61行目</v>
      </c>
    </row>
    <row r="62" spans="4:27">
      <c r="E62" s="68"/>
      <c r="F62" s="149"/>
      <c r="G62" s="150"/>
      <c r="H62" s="150"/>
      <c r="I62" s="150"/>
      <c r="J62" s="150"/>
      <c r="K62" s="150"/>
      <c r="L62" s="150"/>
      <c r="M62" s="150"/>
      <c r="N62" s="150"/>
      <c r="O62" s="150"/>
      <c r="P62" s="150"/>
      <c r="Q62" s="150"/>
      <c r="R62" s="150"/>
      <c r="S62" s="151"/>
      <c r="Z62" s="49">
        <v>62</v>
      </c>
      <c r="AA62" s="49" t="str">
        <f t="shared" si="2"/>
        <v>列62行目</v>
      </c>
    </row>
    <row r="63" spans="4:27">
      <c r="E63" s="68"/>
      <c r="F63" s="152"/>
      <c r="G63" s="153"/>
      <c r="H63" s="153"/>
      <c r="I63" s="153"/>
      <c r="J63" s="153"/>
      <c r="K63" s="153"/>
      <c r="L63" s="153"/>
      <c r="M63" s="153"/>
      <c r="N63" s="153"/>
      <c r="O63" s="153"/>
      <c r="P63" s="153"/>
      <c r="Q63" s="153"/>
      <c r="R63" s="153"/>
      <c r="S63" s="154"/>
      <c r="Z63" s="49">
        <v>63</v>
      </c>
      <c r="AA63" s="49" t="str">
        <f t="shared" si="2"/>
        <v>列63行目</v>
      </c>
    </row>
    <row r="64" spans="4:27">
      <c r="E64" s="12"/>
      <c r="F64" s="12"/>
      <c r="G64" s="12"/>
      <c r="H64" s="12"/>
      <c r="I64" s="12"/>
      <c r="J64" s="12"/>
      <c r="K64" s="12"/>
      <c r="L64" s="12"/>
      <c r="M64" s="12"/>
      <c r="N64" s="12"/>
      <c r="O64" s="12"/>
      <c r="P64" s="12"/>
      <c r="Q64" s="12"/>
      <c r="R64" s="12"/>
      <c r="S64" s="12"/>
      <c r="Z64" s="49">
        <v>64</v>
      </c>
      <c r="AA64" s="49" t="str">
        <f t="shared" si="2"/>
        <v>列64行目</v>
      </c>
    </row>
    <row r="65" spans="3:27">
      <c r="E65" s="72" t="s">
        <v>79</v>
      </c>
      <c r="F65" s="30" t="s">
        <v>80</v>
      </c>
      <c r="G65" s="16"/>
      <c r="H65" s="16"/>
      <c r="I65" s="16"/>
      <c r="J65" s="16"/>
      <c r="K65" s="16"/>
      <c r="L65" s="16"/>
      <c r="M65" s="16"/>
      <c r="N65" s="16"/>
      <c r="O65" s="16"/>
      <c r="P65" s="16"/>
      <c r="Q65" s="16"/>
      <c r="R65" s="71"/>
      <c r="Z65" s="49">
        <v>65</v>
      </c>
      <c r="AA65" s="49" t="str">
        <f t="shared" si="2"/>
        <v>列65行目</v>
      </c>
    </row>
    <row r="66" spans="3:27">
      <c r="R66" s="46"/>
      <c r="S66" s="48" t="s">
        <v>41</v>
      </c>
      <c r="T66" s="47"/>
      <c r="Z66" s="49">
        <v>66</v>
      </c>
      <c r="AA66" s="49" t="str">
        <f t="shared" si="2"/>
        <v>列66行目</v>
      </c>
    </row>
    <row r="67" spans="3:27" ht="40.200000000000003" customHeight="1">
      <c r="E67" s="67" t="s">
        <v>30</v>
      </c>
      <c r="F67" s="189" t="s">
        <v>81</v>
      </c>
      <c r="G67" s="189"/>
      <c r="H67" s="189"/>
      <c r="I67" s="189"/>
      <c r="J67" s="189"/>
      <c r="K67" s="189"/>
      <c r="L67" s="189"/>
      <c r="M67" s="189"/>
      <c r="N67" s="189"/>
      <c r="O67" s="189"/>
      <c r="P67" s="189"/>
      <c r="Q67" s="189"/>
      <c r="R67" s="46"/>
      <c r="S67" s="51"/>
      <c r="T67" s="52" t="str">
        <f>IF(S67="","入力必須","")</f>
        <v>入力必須</v>
      </c>
      <c r="X67" s="49" t="str">
        <f>T67</f>
        <v>入力必須</v>
      </c>
      <c r="Y67" s="49" t="s">
        <v>47</v>
      </c>
      <c r="Z67" s="49">
        <v>67</v>
      </c>
      <c r="AA67" s="49" t="str">
        <f t="shared" si="2"/>
        <v>S列67行目</v>
      </c>
    </row>
    <row r="68" spans="3:27" ht="34.950000000000003" customHeight="1">
      <c r="E68" s="69" t="s">
        <v>30</v>
      </c>
      <c r="F68" s="144" t="s">
        <v>82</v>
      </c>
      <c r="G68" s="144"/>
      <c r="H68" s="144"/>
      <c r="I68" s="144"/>
      <c r="J68" s="144"/>
      <c r="K68" s="144"/>
      <c r="L68" s="144"/>
      <c r="M68" s="144"/>
      <c r="N68" s="144"/>
      <c r="O68" s="144"/>
      <c r="P68" s="144"/>
      <c r="Q68" s="144"/>
      <c r="R68" s="46"/>
      <c r="S68" s="51"/>
      <c r="T68" s="52" t="str">
        <f>IF(S68="","入力必須","")</f>
        <v>入力必須</v>
      </c>
      <c r="X68" s="49" t="str">
        <f>T68</f>
        <v>入力必須</v>
      </c>
      <c r="Y68" s="49" t="s">
        <v>47</v>
      </c>
      <c r="Z68" s="49">
        <v>68</v>
      </c>
      <c r="AA68" s="49" t="str">
        <f t="shared" si="2"/>
        <v>S列68行目</v>
      </c>
    </row>
    <row r="69" spans="3:27">
      <c r="Z69" s="49">
        <v>69</v>
      </c>
      <c r="AA69" s="49" t="str">
        <f t="shared" si="2"/>
        <v>列69行目</v>
      </c>
    </row>
    <row r="70" spans="3:27" ht="19.8">
      <c r="C70" s="25" t="s">
        <v>83</v>
      </c>
      <c r="Z70" s="49">
        <v>70</v>
      </c>
      <c r="AA70" s="49" t="str">
        <f t="shared" si="2"/>
        <v>列70行目</v>
      </c>
    </row>
    <row r="71" spans="3:27">
      <c r="Z71" s="49">
        <v>71</v>
      </c>
      <c r="AA71" s="49" t="str">
        <f t="shared" si="2"/>
        <v>列71行目</v>
      </c>
    </row>
    <row r="72" spans="3:27" ht="18" customHeight="1">
      <c r="D72" s="73" t="s">
        <v>84</v>
      </c>
      <c r="E72" s="30" t="s">
        <v>85</v>
      </c>
      <c r="F72" s="30"/>
      <c r="G72" s="30"/>
      <c r="H72" s="30" t="s">
        <v>86</v>
      </c>
      <c r="I72" s="30"/>
      <c r="J72" s="30"/>
      <c r="K72" s="30"/>
      <c r="L72" s="30"/>
      <c r="M72" s="30"/>
      <c r="N72" s="30"/>
      <c r="O72" s="30"/>
      <c r="P72" s="30"/>
      <c r="Q72" s="30"/>
      <c r="R72" s="30"/>
      <c r="Z72" s="49">
        <v>72</v>
      </c>
      <c r="AA72" s="49" t="str">
        <f t="shared" si="2"/>
        <v>列72行目</v>
      </c>
    </row>
    <row r="73" spans="3:27">
      <c r="S73" s="47"/>
      <c r="T73" s="47"/>
      <c r="Z73" s="49">
        <v>73</v>
      </c>
      <c r="AA73" s="49" t="str">
        <f t="shared" si="2"/>
        <v>列73行目</v>
      </c>
    </row>
    <row r="74" spans="3:27" ht="18" customHeight="1">
      <c r="E74" s="28" t="s">
        <v>87</v>
      </c>
      <c r="F74" s="156" t="s">
        <v>88</v>
      </c>
      <c r="G74" s="156"/>
      <c r="H74" s="156"/>
      <c r="I74" s="156"/>
      <c r="J74" s="30"/>
      <c r="K74" s="30"/>
      <c r="L74" s="30"/>
      <c r="M74" s="30"/>
      <c r="N74" s="30"/>
      <c r="O74" s="30"/>
      <c r="P74" s="30"/>
      <c r="Q74" s="30"/>
      <c r="R74" s="46"/>
      <c r="T74" s="57"/>
      <c r="Z74" s="49">
        <v>74</v>
      </c>
      <c r="AA74" s="49" t="str">
        <f t="shared" si="2"/>
        <v>列74行目</v>
      </c>
    </row>
    <row r="75" spans="3:27">
      <c r="E75" s="28"/>
      <c r="F75" s="26"/>
      <c r="G75" s="26"/>
      <c r="H75" s="26"/>
      <c r="I75" s="26"/>
      <c r="J75" s="30"/>
      <c r="K75" s="30"/>
      <c r="L75" s="30"/>
      <c r="M75" s="30"/>
      <c r="N75" s="30"/>
      <c r="O75" s="30"/>
      <c r="P75" s="30"/>
      <c r="Q75" s="30"/>
      <c r="R75" s="46"/>
      <c r="T75" s="57"/>
      <c r="Z75" s="49">
        <v>75</v>
      </c>
    </row>
    <row r="76" spans="3:27">
      <c r="E76" s="23" t="s">
        <v>89</v>
      </c>
      <c r="F76" s="26"/>
      <c r="G76" s="26"/>
      <c r="H76" s="26"/>
      <c r="I76" s="26"/>
      <c r="J76" s="30"/>
      <c r="K76" s="30"/>
      <c r="L76" s="30"/>
      <c r="M76" s="30"/>
      <c r="N76" s="182" t="s">
        <v>90</v>
      </c>
      <c r="O76" s="183"/>
      <c r="P76" s="183"/>
      <c r="Q76" s="184"/>
      <c r="R76" s="46"/>
      <c r="T76" s="57"/>
      <c r="Z76" s="49">
        <v>76</v>
      </c>
    </row>
    <row r="77" spans="3:27" ht="35.4" customHeight="1">
      <c r="E77" s="74" t="s">
        <v>91</v>
      </c>
      <c r="I77" s="26"/>
      <c r="J77" s="30"/>
      <c r="N77" s="164"/>
      <c r="O77" s="165"/>
      <c r="P77" s="165"/>
      <c r="Q77" s="166"/>
      <c r="R77" s="46"/>
      <c r="S77" s="52" t="str">
        <f>IF(N77="","入力必須","")</f>
        <v>入力必須</v>
      </c>
      <c r="T77" s="57"/>
      <c r="X77" s="49" t="str">
        <f>S77</f>
        <v>入力必須</v>
      </c>
      <c r="Y77" s="49" t="s">
        <v>92</v>
      </c>
      <c r="Z77" s="49">
        <v>77</v>
      </c>
      <c r="AA77" s="49" t="str">
        <f t="shared" si="2"/>
        <v>N列77行目</v>
      </c>
    </row>
    <row r="78" spans="3:27" ht="18" customHeight="1">
      <c r="I78" s="26"/>
      <c r="J78" s="30"/>
      <c r="R78" s="46"/>
      <c r="T78" s="57"/>
      <c r="Z78" s="49">
        <v>78</v>
      </c>
    </row>
    <row r="79" spans="3:27" ht="18" customHeight="1" thickBot="1">
      <c r="E79" s="46"/>
      <c r="F79" s="46"/>
      <c r="G79" s="46"/>
      <c r="H79" s="46"/>
      <c r="I79" s="46"/>
      <c r="J79" s="46"/>
      <c r="K79" s="46"/>
      <c r="L79" s="46"/>
      <c r="M79" s="46"/>
      <c r="N79" s="46"/>
      <c r="O79" s="46"/>
      <c r="P79" s="46"/>
      <c r="Q79" s="46"/>
      <c r="R79" s="46"/>
      <c r="S79" s="48" t="s">
        <v>41</v>
      </c>
      <c r="T79" s="57"/>
      <c r="Z79" s="49">
        <v>79</v>
      </c>
      <c r="AA79" s="49" t="str">
        <f t="shared" si="2"/>
        <v>列79行目</v>
      </c>
    </row>
    <row r="80" spans="3:27" ht="34.950000000000003" customHeight="1" thickBot="1">
      <c r="D80" s="28"/>
      <c r="E80" s="67" t="s">
        <v>67</v>
      </c>
      <c r="F80" s="141" t="s">
        <v>93</v>
      </c>
      <c r="G80" s="141"/>
      <c r="H80" s="141"/>
      <c r="I80" s="141"/>
      <c r="J80" s="141"/>
      <c r="K80" s="141"/>
      <c r="L80" s="141"/>
      <c r="M80" s="141"/>
      <c r="N80" s="141"/>
      <c r="O80" s="141"/>
      <c r="P80" s="141"/>
      <c r="Q80" s="141"/>
      <c r="R80" s="46"/>
      <c r="S80" s="54"/>
      <c r="T80" s="52" t="str">
        <f>IF(S80="","入力必須","")</f>
        <v>入力必須</v>
      </c>
      <c r="X80" s="49" t="str">
        <f>T80</f>
        <v>入力必須</v>
      </c>
      <c r="Y80" s="49" t="s">
        <v>47</v>
      </c>
      <c r="Z80" s="49">
        <v>80</v>
      </c>
      <c r="AA80" s="49" t="str">
        <f t="shared" si="2"/>
        <v>S列80行目</v>
      </c>
    </row>
    <row r="81" spans="4:28">
      <c r="D81" s="28"/>
      <c r="S81" s="55" t="s">
        <v>54</v>
      </c>
      <c r="Z81" s="49">
        <v>81</v>
      </c>
      <c r="AA81" s="49" t="str">
        <f t="shared" si="2"/>
        <v>列81行目</v>
      </c>
    </row>
    <row r="82" spans="4:28" ht="9" customHeight="1">
      <c r="D82" s="28"/>
      <c r="Z82" s="49">
        <v>82</v>
      </c>
      <c r="AA82" s="49" t="str">
        <f t="shared" si="2"/>
        <v>列82行目</v>
      </c>
    </row>
    <row r="83" spans="4:28" ht="18" customHeight="1" thickBot="1">
      <c r="E83" s="30"/>
      <c r="F83" s="30"/>
      <c r="G83" s="30"/>
      <c r="H83" s="30"/>
      <c r="I83" s="30"/>
      <c r="J83" s="30"/>
      <c r="K83" s="30"/>
      <c r="L83" s="30"/>
      <c r="M83" s="30"/>
      <c r="N83" s="30"/>
      <c r="O83" s="30"/>
      <c r="P83" s="30"/>
      <c r="Q83" s="30"/>
      <c r="R83" s="30"/>
      <c r="S83" s="48" t="s">
        <v>41</v>
      </c>
      <c r="T83" s="57"/>
      <c r="Z83" s="49">
        <v>83</v>
      </c>
      <c r="AA83" s="49" t="str">
        <f t="shared" si="2"/>
        <v>列83行目</v>
      </c>
    </row>
    <row r="84" spans="4:28" ht="40.950000000000003" customHeight="1" thickBot="1">
      <c r="E84" s="67" t="s">
        <v>71</v>
      </c>
      <c r="F84" s="141" t="s">
        <v>94</v>
      </c>
      <c r="G84" s="141"/>
      <c r="H84" s="141"/>
      <c r="I84" s="141"/>
      <c r="J84" s="141"/>
      <c r="K84" s="141"/>
      <c r="L84" s="141"/>
      <c r="M84" s="141"/>
      <c r="N84" s="141"/>
      <c r="O84" s="141"/>
      <c r="P84" s="141"/>
      <c r="Q84" s="141"/>
      <c r="R84" s="46"/>
      <c r="S84" s="54"/>
      <c r="T84" s="52" t="str">
        <f>IF(AND(S80="N",S84=""),"入力必須","")</f>
        <v/>
      </c>
      <c r="X84" s="49" t="str">
        <f>T84</f>
        <v/>
      </c>
      <c r="Y84" s="49" t="s">
        <v>47</v>
      </c>
      <c r="Z84" s="49">
        <v>84</v>
      </c>
      <c r="AA84" s="49" t="str">
        <f t="shared" si="2"/>
        <v>S列84行目</v>
      </c>
    </row>
    <row r="85" spans="4:28" ht="18" customHeight="1">
      <c r="E85" s="46"/>
      <c r="F85" s="46"/>
      <c r="G85" s="46"/>
      <c r="H85" s="46"/>
      <c r="I85" s="46"/>
      <c r="J85" s="46"/>
      <c r="K85" s="46"/>
      <c r="L85" s="46"/>
      <c r="M85" s="46"/>
      <c r="N85" s="46"/>
      <c r="O85" s="46"/>
      <c r="P85" s="46"/>
      <c r="Q85" s="46"/>
      <c r="R85" s="46"/>
      <c r="S85" s="55" t="s">
        <v>95</v>
      </c>
      <c r="Z85" s="49">
        <v>85</v>
      </c>
      <c r="AA85" s="49" t="str">
        <f t="shared" si="2"/>
        <v>列85行目</v>
      </c>
    </row>
    <row r="86" spans="4:28" ht="9" customHeight="1">
      <c r="D86" s="28"/>
      <c r="Z86" s="49">
        <v>86</v>
      </c>
      <c r="AA86" s="49" t="str">
        <f t="shared" si="2"/>
        <v>列86行目</v>
      </c>
    </row>
    <row r="87" spans="4:28" ht="18" customHeight="1">
      <c r="E87" s="30"/>
      <c r="F87" s="30"/>
      <c r="G87" s="30"/>
      <c r="H87" s="30"/>
      <c r="I87" s="30"/>
      <c r="J87" s="30"/>
      <c r="K87" s="30"/>
      <c r="L87" s="30"/>
      <c r="M87" s="30"/>
      <c r="N87" s="30"/>
      <c r="O87" s="30"/>
      <c r="P87" s="30"/>
      <c r="Q87" s="30"/>
      <c r="R87" s="30"/>
      <c r="S87" s="48" t="s">
        <v>41</v>
      </c>
      <c r="T87" s="57"/>
      <c r="Z87" s="49">
        <v>87</v>
      </c>
      <c r="AA87" s="49" t="str">
        <f t="shared" ref="AA87:AA150" si="3">Y87&amp;"列"&amp;Z87&amp;"行目"</f>
        <v>列87行目</v>
      </c>
    </row>
    <row r="88" spans="4:28" ht="40.950000000000003" customHeight="1">
      <c r="D88" s="28"/>
      <c r="E88" s="67" t="s">
        <v>75</v>
      </c>
      <c r="F88" s="141" t="s">
        <v>96</v>
      </c>
      <c r="G88" s="141"/>
      <c r="H88" s="141"/>
      <c r="I88" s="141"/>
      <c r="J88" s="141"/>
      <c r="K88" s="141"/>
      <c r="L88" s="141"/>
      <c r="M88" s="141"/>
      <c r="N88" s="141"/>
      <c r="O88" s="141"/>
      <c r="P88" s="141"/>
      <c r="Q88" s="141"/>
      <c r="R88" s="46"/>
      <c r="S88" s="51"/>
      <c r="T88" s="52" t="str">
        <f>IF(AND(基本情報!E15="小児",S84="N",S88=""),"入力必須","")</f>
        <v/>
      </c>
      <c r="X88" s="49" t="str">
        <f>T88</f>
        <v/>
      </c>
      <c r="Y88" s="49" t="s">
        <v>47</v>
      </c>
      <c r="Z88" s="49">
        <v>88</v>
      </c>
      <c r="AA88" s="49" t="str">
        <f t="shared" si="3"/>
        <v>S列88行目</v>
      </c>
    </row>
    <row r="89" spans="4:28" ht="9" customHeight="1">
      <c r="Z89" s="49">
        <v>89</v>
      </c>
      <c r="AA89" s="49" t="str">
        <f t="shared" si="3"/>
        <v>列89行目</v>
      </c>
    </row>
    <row r="90" spans="4:28" ht="40.200000000000003" customHeight="1">
      <c r="E90" s="65" t="s">
        <v>97</v>
      </c>
      <c r="F90" s="142" t="s">
        <v>98</v>
      </c>
      <c r="G90" s="142"/>
      <c r="H90" s="142"/>
      <c r="I90" s="142"/>
      <c r="J90" s="142"/>
      <c r="K90" s="142"/>
      <c r="L90" s="142"/>
      <c r="M90" s="142"/>
      <c r="N90" s="142"/>
      <c r="O90" s="142"/>
      <c r="P90" s="142"/>
      <c r="Q90" s="142"/>
      <c r="R90" s="142"/>
      <c r="S90" s="142"/>
      <c r="U90" s="23"/>
      <c r="V90" s="23"/>
      <c r="W90" s="23"/>
      <c r="X90" s="66"/>
      <c r="Y90" s="66"/>
      <c r="Z90" s="49">
        <v>90</v>
      </c>
      <c r="AA90" s="66" t="str">
        <f t="shared" si="3"/>
        <v>列90行目</v>
      </c>
      <c r="AB90" s="66"/>
    </row>
    <row r="91" spans="4:28" ht="40.200000000000003" customHeight="1">
      <c r="E91" s="65" t="s">
        <v>99</v>
      </c>
      <c r="F91" s="142" t="s">
        <v>100</v>
      </c>
      <c r="G91" s="142"/>
      <c r="H91" s="142"/>
      <c r="I91" s="142"/>
      <c r="J91" s="142"/>
      <c r="K91" s="142"/>
      <c r="L91" s="142"/>
      <c r="M91" s="142"/>
      <c r="N91" s="142"/>
      <c r="O91" s="142"/>
      <c r="P91" s="142"/>
      <c r="Q91" s="142"/>
      <c r="R91" s="142"/>
      <c r="S91" s="142"/>
      <c r="Z91" s="49">
        <v>91</v>
      </c>
      <c r="AA91" s="49" t="str">
        <f t="shared" si="3"/>
        <v>列91行目</v>
      </c>
    </row>
    <row r="92" spans="4:28" ht="49.95" customHeight="1">
      <c r="E92" s="65" t="s">
        <v>101</v>
      </c>
      <c r="F92" s="142" t="s">
        <v>102</v>
      </c>
      <c r="G92" s="142"/>
      <c r="H92" s="142"/>
      <c r="I92" s="142"/>
      <c r="J92" s="142"/>
      <c r="K92" s="142"/>
      <c r="L92" s="142"/>
      <c r="M92" s="142"/>
      <c r="N92" s="142"/>
      <c r="O92" s="142"/>
      <c r="P92" s="142"/>
      <c r="Q92" s="142"/>
      <c r="R92" s="142"/>
      <c r="S92" s="142"/>
      <c r="Z92" s="49">
        <v>92</v>
      </c>
      <c r="AA92" s="49" t="str">
        <f t="shared" si="3"/>
        <v>列92行目</v>
      </c>
    </row>
    <row r="93" spans="4:28" ht="9" customHeight="1">
      <c r="E93" s="71"/>
      <c r="F93" s="71"/>
      <c r="G93" s="71"/>
      <c r="H93" s="71"/>
      <c r="I93" s="71"/>
      <c r="J93" s="71"/>
      <c r="K93" s="71"/>
      <c r="L93" s="71"/>
      <c r="M93" s="71"/>
      <c r="N93" s="71"/>
      <c r="O93" s="71"/>
      <c r="P93" s="71"/>
      <c r="Q93" s="71"/>
      <c r="R93" s="71"/>
      <c r="Z93" s="49">
        <v>93</v>
      </c>
      <c r="AA93" s="49" t="str">
        <f t="shared" si="3"/>
        <v>列93行目</v>
      </c>
    </row>
    <row r="94" spans="4:28">
      <c r="S94" s="48" t="s">
        <v>41</v>
      </c>
      <c r="T94" s="57"/>
      <c r="Z94" s="49">
        <v>94</v>
      </c>
      <c r="AA94" s="49" t="str">
        <f t="shared" si="3"/>
        <v>列94行目</v>
      </c>
    </row>
    <row r="95" spans="4:28" ht="34.950000000000003" customHeight="1">
      <c r="D95" s="28"/>
      <c r="E95" s="75" t="s">
        <v>103</v>
      </c>
      <c r="F95" s="141" t="s">
        <v>104</v>
      </c>
      <c r="G95" s="141"/>
      <c r="H95" s="141"/>
      <c r="I95" s="141"/>
      <c r="J95" s="141"/>
      <c r="K95" s="141"/>
      <c r="L95" s="141"/>
      <c r="M95" s="141"/>
      <c r="N95" s="141"/>
      <c r="O95" s="141"/>
      <c r="P95" s="141"/>
      <c r="Q95" s="141"/>
      <c r="R95" s="46"/>
      <c r="S95" s="51"/>
      <c r="T95" s="52" t="str">
        <f>IF(S95="","入力必須","")</f>
        <v>入力必須</v>
      </c>
      <c r="X95" s="49" t="str">
        <f>T95</f>
        <v>入力必須</v>
      </c>
      <c r="Y95" s="49" t="s">
        <v>47</v>
      </c>
      <c r="Z95" s="49">
        <v>95</v>
      </c>
      <c r="AA95" s="49" t="str">
        <f t="shared" si="3"/>
        <v>S列95行目</v>
      </c>
    </row>
    <row r="96" spans="4:28" ht="9" customHeight="1">
      <c r="R96" s="46"/>
      <c r="S96" s="57"/>
      <c r="T96" s="57"/>
      <c r="Z96" s="49">
        <v>96</v>
      </c>
      <c r="AA96" s="49" t="str">
        <f t="shared" si="3"/>
        <v>列96行目</v>
      </c>
    </row>
    <row r="97" spans="4:27">
      <c r="E97" s="75" t="s">
        <v>105</v>
      </c>
      <c r="F97" s="188" t="s">
        <v>106</v>
      </c>
      <c r="G97" s="188"/>
      <c r="H97" s="188"/>
      <c r="I97" s="16"/>
      <c r="J97" s="16"/>
      <c r="K97" s="16"/>
      <c r="L97" s="16"/>
      <c r="M97" s="16"/>
      <c r="N97" s="16"/>
      <c r="O97" s="16"/>
      <c r="P97" s="16"/>
      <c r="Q97" s="16"/>
      <c r="S97" s="47"/>
      <c r="T97" s="47"/>
      <c r="Z97" s="49">
        <v>97</v>
      </c>
      <c r="AA97" s="49" t="str">
        <f t="shared" si="3"/>
        <v>列97行目</v>
      </c>
    </row>
    <row r="98" spans="4:27">
      <c r="R98" s="46"/>
      <c r="S98" s="48" t="s">
        <v>41</v>
      </c>
      <c r="T98" s="57"/>
      <c r="Z98" s="49">
        <v>98</v>
      </c>
      <c r="AA98" s="49" t="str">
        <f t="shared" si="3"/>
        <v>列98行目</v>
      </c>
    </row>
    <row r="99" spans="4:27" ht="40.200000000000003" customHeight="1">
      <c r="D99" s="28"/>
      <c r="E99" s="67" t="s">
        <v>67</v>
      </c>
      <c r="F99" s="141" t="s">
        <v>107</v>
      </c>
      <c r="G99" s="141"/>
      <c r="H99" s="141"/>
      <c r="I99" s="141"/>
      <c r="J99" s="141"/>
      <c r="K99" s="141"/>
      <c r="L99" s="141"/>
      <c r="M99" s="141"/>
      <c r="N99" s="141"/>
      <c r="O99" s="141"/>
      <c r="P99" s="141"/>
      <c r="Q99" s="141"/>
      <c r="R99" s="46"/>
      <c r="S99" s="51"/>
      <c r="T99" s="52" t="str">
        <f>IF(S99="","入力必須","")</f>
        <v>入力必須</v>
      </c>
      <c r="X99" s="49" t="str">
        <f>T99</f>
        <v>入力必須</v>
      </c>
      <c r="Y99" s="49" t="s">
        <v>47</v>
      </c>
      <c r="Z99" s="49">
        <v>99</v>
      </c>
      <c r="AA99" s="49" t="str">
        <f t="shared" si="3"/>
        <v>S列99行目</v>
      </c>
    </row>
    <row r="100" spans="4:27" ht="40.200000000000003" customHeight="1">
      <c r="D100" s="28"/>
      <c r="E100" s="67" t="s">
        <v>108</v>
      </c>
      <c r="F100" s="141" t="s">
        <v>109</v>
      </c>
      <c r="G100" s="141"/>
      <c r="H100" s="141"/>
      <c r="I100" s="141"/>
      <c r="J100" s="141"/>
      <c r="K100" s="141"/>
      <c r="L100" s="141"/>
      <c r="M100" s="141"/>
      <c r="N100" s="141"/>
      <c r="O100" s="141"/>
      <c r="P100" s="141"/>
      <c r="Q100" s="141"/>
      <c r="R100" s="46"/>
      <c r="Z100" s="49">
        <v>100</v>
      </c>
      <c r="AA100" s="49" t="str">
        <f t="shared" si="3"/>
        <v>列100行目</v>
      </c>
    </row>
    <row r="101" spans="4:27">
      <c r="E101" s="68"/>
      <c r="F101" s="146"/>
      <c r="G101" s="147"/>
      <c r="H101" s="147"/>
      <c r="I101" s="147"/>
      <c r="J101" s="147"/>
      <c r="K101" s="147"/>
      <c r="L101" s="147"/>
      <c r="M101" s="147"/>
      <c r="N101" s="147"/>
      <c r="O101" s="147"/>
      <c r="P101" s="147"/>
      <c r="Q101" s="147"/>
      <c r="R101" s="147"/>
      <c r="S101" s="148"/>
      <c r="T101" s="52" t="str">
        <f>IF(F101="","入力必須","")</f>
        <v>入力必須</v>
      </c>
      <c r="X101" s="49" t="str">
        <f>T101</f>
        <v>入力必須</v>
      </c>
      <c r="Y101" s="49" t="s">
        <v>70</v>
      </c>
      <c r="Z101" s="49">
        <v>101</v>
      </c>
      <c r="AA101" s="49" t="str">
        <f t="shared" si="3"/>
        <v>F列101行目</v>
      </c>
    </row>
    <row r="102" spans="4:27">
      <c r="E102" s="68"/>
      <c r="F102" s="149"/>
      <c r="G102" s="150"/>
      <c r="H102" s="150"/>
      <c r="I102" s="150"/>
      <c r="J102" s="150"/>
      <c r="K102" s="150"/>
      <c r="L102" s="150"/>
      <c r="M102" s="150"/>
      <c r="N102" s="150"/>
      <c r="O102" s="150"/>
      <c r="P102" s="150"/>
      <c r="Q102" s="150"/>
      <c r="R102" s="150"/>
      <c r="S102" s="151"/>
      <c r="Z102" s="49">
        <v>102</v>
      </c>
      <c r="AA102" s="49" t="str">
        <f t="shared" si="3"/>
        <v>列102行目</v>
      </c>
    </row>
    <row r="103" spans="4:27">
      <c r="E103" s="68"/>
      <c r="F103" s="152"/>
      <c r="G103" s="153"/>
      <c r="H103" s="153"/>
      <c r="I103" s="153"/>
      <c r="J103" s="153"/>
      <c r="K103" s="153"/>
      <c r="L103" s="153"/>
      <c r="M103" s="153"/>
      <c r="N103" s="153"/>
      <c r="O103" s="153"/>
      <c r="P103" s="153"/>
      <c r="Q103" s="153"/>
      <c r="R103" s="153"/>
      <c r="S103" s="154"/>
      <c r="Z103" s="49">
        <v>103</v>
      </c>
      <c r="AA103" s="49" t="str">
        <f t="shared" si="3"/>
        <v>列103行目</v>
      </c>
    </row>
    <row r="104" spans="4:27">
      <c r="E104" s="71"/>
      <c r="F104" s="71"/>
      <c r="G104" s="71"/>
      <c r="H104" s="71"/>
      <c r="I104" s="71"/>
      <c r="J104" s="71"/>
      <c r="K104" s="71"/>
      <c r="L104" s="71"/>
      <c r="M104" s="71"/>
      <c r="N104" s="71"/>
      <c r="O104" s="71"/>
      <c r="P104" s="71"/>
      <c r="Q104" s="71"/>
      <c r="R104" s="71"/>
      <c r="Z104" s="49">
        <v>104</v>
      </c>
      <c r="AA104" s="49" t="str">
        <f t="shared" si="3"/>
        <v>列104行目</v>
      </c>
    </row>
    <row r="105" spans="4:27">
      <c r="E105" s="75" t="s">
        <v>110</v>
      </c>
      <c r="F105" s="156" t="s">
        <v>111</v>
      </c>
      <c r="G105" s="156"/>
      <c r="H105" s="156"/>
      <c r="I105" s="156"/>
      <c r="J105" s="156"/>
      <c r="K105" s="156"/>
      <c r="L105" s="156"/>
      <c r="M105" s="16"/>
      <c r="N105" s="16"/>
      <c r="O105" s="16"/>
      <c r="P105" s="16"/>
      <c r="Q105" s="16"/>
      <c r="S105" s="47"/>
      <c r="T105" s="47"/>
      <c r="Z105" s="49">
        <v>105</v>
      </c>
      <c r="AA105" s="49" t="str">
        <f t="shared" si="3"/>
        <v>列105行目</v>
      </c>
    </row>
    <row r="106" spans="4:27">
      <c r="R106" s="46"/>
      <c r="S106" s="48" t="s">
        <v>41</v>
      </c>
      <c r="T106" s="57"/>
      <c r="Z106" s="49">
        <v>106</v>
      </c>
      <c r="AA106" s="49" t="str">
        <f t="shared" si="3"/>
        <v>列106行目</v>
      </c>
    </row>
    <row r="107" spans="4:27" ht="34.950000000000003" customHeight="1">
      <c r="E107" s="67" t="s">
        <v>67</v>
      </c>
      <c r="F107" s="141" t="s">
        <v>112</v>
      </c>
      <c r="G107" s="141"/>
      <c r="H107" s="141"/>
      <c r="I107" s="141"/>
      <c r="J107" s="141"/>
      <c r="K107" s="141"/>
      <c r="L107" s="141"/>
      <c r="M107" s="141"/>
      <c r="N107" s="141"/>
      <c r="O107" s="141"/>
      <c r="P107" s="141"/>
      <c r="Q107" s="141"/>
      <c r="R107" s="46"/>
      <c r="S107" s="51"/>
      <c r="T107" s="52" t="str">
        <f>IF(S107="","入力必須","")</f>
        <v>入力必須</v>
      </c>
      <c r="X107" s="49" t="str">
        <f>T107</f>
        <v>入力必須</v>
      </c>
      <c r="Y107" s="49" t="s">
        <v>47</v>
      </c>
      <c r="Z107" s="49">
        <v>107</v>
      </c>
      <c r="AA107" s="49" t="str">
        <f t="shared" si="3"/>
        <v>S列107行目</v>
      </c>
    </row>
    <row r="108" spans="4:27" ht="54" customHeight="1">
      <c r="E108" s="67" t="s">
        <v>71</v>
      </c>
      <c r="F108" s="141" t="s">
        <v>113</v>
      </c>
      <c r="G108" s="141"/>
      <c r="H108" s="141"/>
      <c r="I108" s="141"/>
      <c r="J108" s="141"/>
      <c r="K108" s="141"/>
      <c r="L108" s="141"/>
      <c r="M108" s="141"/>
      <c r="N108" s="141"/>
      <c r="O108" s="141"/>
      <c r="P108" s="141"/>
      <c r="Q108" s="141"/>
      <c r="R108" s="46"/>
      <c r="Z108" s="49">
        <v>108</v>
      </c>
      <c r="AA108" s="49" t="str">
        <f t="shared" si="3"/>
        <v>列108行目</v>
      </c>
    </row>
    <row r="109" spans="4:27" ht="18" customHeight="1">
      <c r="E109" s="46"/>
      <c r="F109" s="146"/>
      <c r="G109" s="147"/>
      <c r="H109" s="147"/>
      <c r="I109" s="147"/>
      <c r="J109" s="147"/>
      <c r="K109" s="147"/>
      <c r="L109" s="147"/>
      <c r="M109" s="147"/>
      <c r="N109" s="147"/>
      <c r="O109" s="147"/>
      <c r="P109" s="147"/>
      <c r="Q109" s="147"/>
      <c r="R109" s="147"/>
      <c r="S109" s="148"/>
      <c r="T109" s="52" t="str">
        <f>IF(F109="","入力必須","")</f>
        <v>入力必須</v>
      </c>
      <c r="X109" s="49" t="str">
        <f>T109</f>
        <v>入力必須</v>
      </c>
      <c r="Y109" s="49" t="s">
        <v>70</v>
      </c>
      <c r="Z109" s="49">
        <v>109</v>
      </c>
      <c r="AA109" s="49" t="str">
        <f t="shared" si="3"/>
        <v>F列109行目</v>
      </c>
    </row>
    <row r="110" spans="4:27" ht="18" customHeight="1">
      <c r="E110" s="46"/>
      <c r="F110" s="149"/>
      <c r="G110" s="150"/>
      <c r="H110" s="150"/>
      <c r="I110" s="150"/>
      <c r="J110" s="150"/>
      <c r="K110" s="150"/>
      <c r="L110" s="150"/>
      <c r="M110" s="150"/>
      <c r="N110" s="150"/>
      <c r="O110" s="150"/>
      <c r="P110" s="150"/>
      <c r="Q110" s="150"/>
      <c r="R110" s="150"/>
      <c r="S110" s="151"/>
      <c r="Z110" s="49">
        <v>110</v>
      </c>
      <c r="AA110" s="49" t="str">
        <f t="shared" si="3"/>
        <v>列110行目</v>
      </c>
    </row>
    <row r="111" spans="4:27" ht="18" customHeight="1">
      <c r="E111" s="46"/>
      <c r="F111" s="152"/>
      <c r="G111" s="153"/>
      <c r="H111" s="153"/>
      <c r="I111" s="153"/>
      <c r="J111" s="153"/>
      <c r="K111" s="153"/>
      <c r="L111" s="153"/>
      <c r="M111" s="153"/>
      <c r="N111" s="153"/>
      <c r="O111" s="153"/>
      <c r="P111" s="153"/>
      <c r="Q111" s="153"/>
      <c r="R111" s="153"/>
      <c r="S111" s="154"/>
      <c r="Z111" s="49">
        <v>111</v>
      </c>
      <c r="AA111" s="49" t="str">
        <f t="shared" si="3"/>
        <v>列111行目</v>
      </c>
    </row>
    <row r="112" spans="4:27" ht="18" customHeight="1">
      <c r="Z112" s="49">
        <v>112</v>
      </c>
      <c r="AA112" s="49" t="str">
        <f t="shared" si="3"/>
        <v>列112行目</v>
      </c>
    </row>
    <row r="113" spans="4:30">
      <c r="D113" s="28">
        <v>3.2</v>
      </c>
      <c r="E113" s="23" t="s">
        <v>114</v>
      </c>
      <c r="Z113" s="49">
        <v>113</v>
      </c>
      <c r="AA113" s="49" t="str">
        <f t="shared" si="3"/>
        <v>列113行目</v>
      </c>
    </row>
    <row r="114" spans="4:30">
      <c r="S114" s="47"/>
      <c r="T114" s="47"/>
      <c r="Z114" s="49">
        <v>114</v>
      </c>
      <c r="AA114" s="49" t="str">
        <f t="shared" si="3"/>
        <v>列114行目</v>
      </c>
    </row>
    <row r="115" spans="4:30" ht="18" customHeight="1">
      <c r="E115" s="75" t="s">
        <v>115</v>
      </c>
      <c r="F115" s="156" t="s">
        <v>116</v>
      </c>
      <c r="G115" s="156"/>
      <c r="H115" s="156"/>
      <c r="I115" s="16"/>
      <c r="J115" s="16"/>
      <c r="K115" s="16"/>
      <c r="L115" s="16"/>
      <c r="M115" s="16"/>
      <c r="N115" s="16"/>
      <c r="O115" s="16"/>
      <c r="P115" s="16"/>
      <c r="Q115" s="16"/>
      <c r="R115" s="46"/>
      <c r="S115" s="57"/>
      <c r="T115" s="57"/>
      <c r="Z115" s="49">
        <v>115</v>
      </c>
      <c r="AA115" s="49" t="str">
        <f t="shared" si="3"/>
        <v>列115行目</v>
      </c>
    </row>
    <row r="116" spans="4:30" ht="18.600000000000001" thickBot="1">
      <c r="E116" s="46"/>
      <c r="F116" s="46"/>
      <c r="G116" s="46"/>
      <c r="H116" s="46"/>
      <c r="I116" s="46"/>
      <c r="J116" s="46"/>
      <c r="K116" s="46"/>
      <c r="L116" s="46"/>
      <c r="M116" s="46"/>
      <c r="N116" s="46"/>
      <c r="O116" s="46"/>
      <c r="P116" s="46"/>
      <c r="Q116" s="46"/>
      <c r="R116" s="46"/>
      <c r="S116" s="48" t="s">
        <v>41</v>
      </c>
      <c r="T116" s="57"/>
      <c r="Z116" s="49">
        <v>116</v>
      </c>
      <c r="AA116" s="49" t="str">
        <f t="shared" si="3"/>
        <v>列116行目</v>
      </c>
    </row>
    <row r="117" spans="4:30" s="77" customFormat="1" ht="40.200000000000003" customHeight="1" thickBot="1">
      <c r="D117" s="46"/>
      <c r="E117" s="67" t="s">
        <v>67</v>
      </c>
      <c r="F117" s="141" t="s">
        <v>117</v>
      </c>
      <c r="G117" s="141"/>
      <c r="H117" s="141"/>
      <c r="I117" s="141"/>
      <c r="J117" s="141"/>
      <c r="K117" s="141"/>
      <c r="L117" s="141"/>
      <c r="M117" s="141"/>
      <c r="N117" s="141"/>
      <c r="O117" s="141"/>
      <c r="P117" s="141"/>
      <c r="Q117" s="141"/>
      <c r="S117" s="54"/>
      <c r="T117" s="52" t="str">
        <f>IF(S117="","入力必須","")</f>
        <v>入力必須</v>
      </c>
      <c r="X117" s="49" t="str">
        <f>T117</f>
        <v>入力必須</v>
      </c>
      <c r="Y117" s="49" t="s">
        <v>47</v>
      </c>
      <c r="Z117" s="49">
        <v>117</v>
      </c>
      <c r="AA117" s="78" t="str">
        <f t="shared" si="3"/>
        <v>S列117行目</v>
      </c>
      <c r="AB117" s="78"/>
      <c r="AC117" s="78"/>
      <c r="AD117" s="78"/>
    </row>
    <row r="118" spans="4:30">
      <c r="D118" s="28"/>
      <c r="S118" s="55" t="s">
        <v>54</v>
      </c>
      <c r="Z118" s="49">
        <v>118</v>
      </c>
      <c r="AA118" s="49" t="str">
        <f t="shared" si="3"/>
        <v>列118行目</v>
      </c>
    </row>
    <row r="119" spans="4:30" ht="9" customHeight="1">
      <c r="D119" s="28"/>
      <c r="Z119" s="49">
        <v>119</v>
      </c>
      <c r="AA119" s="49" t="str">
        <f t="shared" si="3"/>
        <v>列119行目</v>
      </c>
    </row>
    <row r="120" spans="4:30" ht="18" customHeight="1">
      <c r="E120" s="30"/>
      <c r="F120" s="30"/>
      <c r="G120" s="30"/>
      <c r="H120" s="30"/>
      <c r="I120" s="30"/>
      <c r="J120" s="30"/>
      <c r="K120" s="30"/>
      <c r="L120" s="30"/>
      <c r="M120" s="30"/>
      <c r="N120" s="30"/>
      <c r="O120" s="30"/>
      <c r="P120" s="30"/>
      <c r="Q120" s="30"/>
      <c r="R120" s="30"/>
      <c r="S120" s="48" t="s">
        <v>41</v>
      </c>
      <c r="T120" s="57"/>
      <c r="Z120" s="49">
        <v>120</v>
      </c>
      <c r="AA120" s="49" t="str">
        <f t="shared" si="3"/>
        <v>列120行目</v>
      </c>
    </row>
    <row r="121" spans="4:30" s="77" customFormat="1" ht="40.200000000000003" customHeight="1">
      <c r="D121" s="46"/>
      <c r="E121" s="67" t="s">
        <v>71</v>
      </c>
      <c r="F121" s="141" t="s">
        <v>118</v>
      </c>
      <c r="G121" s="141"/>
      <c r="H121" s="141"/>
      <c r="I121" s="141"/>
      <c r="J121" s="141"/>
      <c r="K121" s="141"/>
      <c r="L121" s="141"/>
      <c r="M121" s="141"/>
      <c r="N121" s="141"/>
      <c r="O121" s="141"/>
      <c r="P121" s="141"/>
      <c r="Q121" s="141"/>
      <c r="S121" s="51"/>
      <c r="T121" s="52" t="str">
        <f>IF(AND(S117="N",S121=""),"入力必須","")</f>
        <v/>
      </c>
      <c r="X121" s="49" t="str">
        <f>T121</f>
        <v/>
      </c>
      <c r="Y121" s="49" t="s">
        <v>47</v>
      </c>
      <c r="Z121" s="49">
        <v>121</v>
      </c>
      <c r="AA121" s="78" t="str">
        <f t="shared" si="3"/>
        <v>S列121行目</v>
      </c>
      <c r="AB121" s="78"/>
      <c r="AC121" s="78"/>
      <c r="AD121" s="78"/>
    </row>
    <row r="122" spans="4:30">
      <c r="D122" s="28"/>
      <c r="S122" s="55"/>
      <c r="Z122" s="49">
        <v>122</v>
      </c>
      <c r="AA122" s="49" t="str">
        <f t="shared" si="3"/>
        <v>列122行目</v>
      </c>
    </row>
    <row r="123" spans="4:30" ht="9" customHeight="1">
      <c r="D123" s="28"/>
      <c r="Z123" s="49">
        <v>123</v>
      </c>
      <c r="AA123" s="49" t="str">
        <f t="shared" si="3"/>
        <v>列123行目</v>
      </c>
    </row>
    <row r="124" spans="4:30" ht="18" customHeight="1">
      <c r="E124" s="30"/>
      <c r="F124" s="30"/>
      <c r="G124" s="30"/>
      <c r="H124" s="30"/>
      <c r="I124" s="30"/>
      <c r="J124" s="30"/>
      <c r="K124" s="30"/>
      <c r="L124" s="30"/>
      <c r="M124" s="30"/>
      <c r="N124" s="30"/>
      <c r="O124" s="30"/>
      <c r="P124" s="30"/>
      <c r="Q124" s="30"/>
      <c r="R124" s="30"/>
      <c r="S124" s="48" t="s">
        <v>41</v>
      </c>
      <c r="T124" s="57"/>
      <c r="Z124" s="49">
        <v>124</v>
      </c>
      <c r="AA124" s="49" t="str">
        <f t="shared" si="3"/>
        <v>列124行目</v>
      </c>
    </row>
    <row r="125" spans="4:30" s="77" customFormat="1" ht="40.200000000000003" customHeight="1">
      <c r="D125" s="46"/>
      <c r="E125" s="67" t="s">
        <v>75</v>
      </c>
      <c r="F125" s="141" t="s">
        <v>119</v>
      </c>
      <c r="G125" s="141"/>
      <c r="H125" s="141"/>
      <c r="I125" s="141"/>
      <c r="J125" s="141"/>
      <c r="K125" s="141"/>
      <c r="L125" s="141"/>
      <c r="M125" s="141"/>
      <c r="N125" s="141"/>
      <c r="O125" s="141"/>
      <c r="P125" s="141"/>
      <c r="Q125" s="141"/>
      <c r="S125" s="51"/>
      <c r="T125" s="52" t="str">
        <f>IF(S125="","入力必須","")</f>
        <v>入力必須</v>
      </c>
      <c r="X125" s="49" t="str">
        <f>T125</f>
        <v>入力必須</v>
      </c>
      <c r="Y125" s="49" t="s">
        <v>47</v>
      </c>
      <c r="Z125" s="49">
        <v>125</v>
      </c>
      <c r="AA125" s="78" t="str">
        <f t="shared" si="3"/>
        <v>S列125行目</v>
      </c>
      <c r="AB125" s="78"/>
      <c r="AC125" s="78"/>
      <c r="AD125" s="78"/>
    </row>
    <row r="126" spans="4:30" s="77" customFormat="1" ht="9" customHeight="1">
      <c r="D126" s="46"/>
      <c r="E126" s="67"/>
      <c r="F126" s="46"/>
      <c r="G126" s="46"/>
      <c r="H126" s="46"/>
      <c r="I126" s="46"/>
      <c r="J126" s="46"/>
      <c r="K126" s="46"/>
      <c r="L126" s="46"/>
      <c r="M126" s="16"/>
      <c r="N126" s="22"/>
      <c r="O126" s="16"/>
      <c r="X126" s="78"/>
      <c r="Y126" s="78"/>
      <c r="Z126" s="49">
        <v>126</v>
      </c>
      <c r="AA126" s="78" t="str">
        <f t="shared" si="3"/>
        <v>列126行目</v>
      </c>
      <c r="AB126" s="78"/>
      <c r="AC126" s="78"/>
      <c r="AD126" s="78"/>
    </row>
    <row r="127" spans="4:30" s="77" customFormat="1" ht="18" customHeight="1">
      <c r="D127" s="46"/>
      <c r="E127" s="79" t="s">
        <v>120</v>
      </c>
      <c r="F127" s="46"/>
      <c r="G127" s="46"/>
      <c r="H127" s="46"/>
      <c r="I127" s="46"/>
      <c r="J127" s="46"/>
      <c r="K127" s="46"/>
      <c r="L127" s="46"/>
      <c r="M127" s="46"/>
      <c r="N127" s="46"/>
      <c r="O127" s="46"/>
      <c r="P127" s="46"/>
      <c r="Q127" s="46"/>
      <c r="R127" s="46"/>
      <c r="S127" s="48" t="s">
        <v>41</v>
      </c>
      <c r="T127" s="22"/>
      <c r="X127" s="78"/>
      <c r="Y127" s="78"/>
      <c r="Z127" s="49">
        <v>127</v>
      </c>
      <c r="AA127" s="78" t="str">
        <f t="shared" si="3"/>
        <v>列127行目</v>
      </c>
      <c r="AB127" s="78"/>
      <c r="AC127" s="78"/>
      <c r="AD127" s="78"/>
    </row>
    <row r="128" spans="4:30" ht="34.950000000000003" customHeight="1">
      <c r="D128" s="28"/>
      <c r="E128" s="28" t="s">
        <v>79</v>
      </c>
      <c r="F128" s="141" t="s">
        <v>121</v>
      </c>
      <c r="G128" s="141"/>
      <c r="H128" s="141"/>
      <c r="I128" s="141"/>
      <c r="J128" s="141"/>
      <c r="K128" s="141"/>
      <c r="L128" s="141"/>
      <c r="M128" s="141"/>
      <c r="N128" s="141"/>
      <c r="O128" s="141"/>
      <c r="P128" s="141"/>
      <c r="Q128" s="141"/>
      <c r="R128" s="46"/>
      <c r="S128" s="51"/>
      <c r="T128" s="52" t="str">
        <f>IF(AND(基本情報!E15="小児",S128=""),"入力必須","")</f>
        <v/>
      </c>
      <c r="X128" s="49" t="str">
        <f>T128</f>
        <v/>
      </c>
      <c r="Y128" s="49" t="s">
        <v>47</v>
      </c>
      <c r="Z128" s="49">
        <v>128</v>
      </c>
      <c r="AA128" s="49" t="str">
        <f t="shared" si="3"/>
        <v>S列128行目</v>
      </c>
    </row>
    <row r="129" spans="4:30" s="77" customFormat="1" ht="9" customHeight="1">
      <c r="D129" s="46"/>
      <c r="E129" s="67"/>
      <c r="F129" s="46"/>
      <c r="G129" s="46"/>
      <c r="H129" s="46"/>
      <c r="I129" s="46"/>
      <c r="J129" s="46"/>
      <c r="K129" s="46"/>
      <c r="L129" s="46"/>
      <c r="M129" s="16"/>
      <c r="N129" s="22"/>
      <c r="O129" s="16"/>
      <c r="X129" s="78"/>
      <c r="Y129" s="78"/>
      <c r="Z129" s="49">
        <v>129</v>
      </c>
      <c r="AA129" s="78" t="str">
        <f t="shared" si="3"/>
        <v>列129行目</v>
      </c>
      <c r="AB129" s="78"/>
      <c r="AC129" s="78"/>
      <c r="AD129" s="78"/>
    </row>
    <row r="130" spans="4:30">
      <c r="D130" s="28"/>
      <c r="E130" s="30" t="s">
        <v>122</v>
      </c>
      <c r="F130" s="30"/>
      <c r="G130" s="30"/>
      <c r="H130" s="30"/>
      <c r="I130" s="30"/>
      <c r="J130" s="30"/>
      <c r="K130" s="30"/>
      <c r="L130" s="30"/>
      <c r="M130" s="30"/>
      <c r="O130" s="80"/>
      <c r="Q130" s="30"/>
      <c r="R130" s="30"/>
      <c r="T130" s="47"/>
      <c r="Z130" s="49">
        <v>130</v>
      </c>
      <c r="AA130" s="49" t="str">
        <f t="shared" si="3"/>
        <v>列130行目</v>
      </c>
    </row>
    <row r="131" spans="4:30" s="77" customFormat="1" ht="9" customHeight="1">
      <c r="D131" s="46"/>
      <c r="E131" s="67"/>
      <c r="F131" s="46"/>
      <c r="G131" s="46"/>
      <c r="H131" s="46"/>
      <c r="I131" s="46"/>
      <c r="J131" s="46"/>
      <c r="K131" s="46"/>
      <c r="L131" s="46"/>
      <c r="M131" s="16"/>
      <c r="N131" s="22"/>
      <c r="O131" s="16"/>
      <c r="X131" s="78"/>
      <c r="Y131" s="78"/>
      <c r="Z131" s="49">
        <v>131</v>
      </c>
      <c r="AA131" s="78" t="str">
        <f t="shared" si="3"/>
        <v>列131行目</v>
      </c>
      <c r="AB131" s="78"/>
      <c r="AC131" s="78"/>
      <c r="AD131" s="78"/>
    </row>
    <row r="132" spans="4:30" ht="25.2" customHeight="1">
      <c r="D132" s="28"/>
      <c r="E132" s="81" t="s">
        <v>123</v>
      </c>
      <c r="F132" s="81"/>
      <c r="G132" s="81"/>
      <c r="H132" s="81"/>
      <c r="I132" s="82"/>
      <c r="J132" s="82"/>
      <c r="K132" s="83"/>
      <c r="L132" s="84"/>
      <c r="M132" s="85" t="s">
        <v>124</v>
      </c>
      <c r="N132" s="52" t="str">
        <f>IF(L132="","入力必須","")</f>
        <v>入力必須</v>
      </c>
      <c r="O132" s="86"/>
      <c r="P132" s="87"/>
      <c r="Q132" s="88"/>
      <c r="R132" s="88"/>
      <c r="S132" s="89"/>
      <c r="T132" s="47"/>
      <c r="X132" s="49" t="str">
        <f>N132</f>
        <v>入力必須</v>
      </c>
      <c r="Y132" s="49" t="s">
        <v>125</v>
      </c>
      <c r="Z132" s="49">
        <v>132</v>
      </c>
      <c r="AA132" s="49" t="str">
        <f t="shared" si="3"/>
        <v>L列132行目</v>
      </c>
    </row>
    <row r="133" spans="4:30" s="77" customFormat="1" ht="9" customHeight="1">
      <c r="D133" s="46"/>
      <c r="E133" s="90"/>
      <c r="F133" s="15"/>
      <c r="G133" s="15"/>
      <c r="H133" s="15"/>
      <c r="I133" s="15"/>
      <c r="J133" s="15"/>
      <c r="K133" s="15"/>
      <c r="L133" s="15"/>
      <c r="M133" s="91"/>
      <c r="N133" s="87"/>
      <c r="O133" s="91"/>
      <c r="P133" s="92"/>
      <c r="Q133" s="92"/>
      <c r="R133" s="92"/>
      <c r="S133" s="92"/>
      <c r="X133" s="78"/>
      <c r="Y133" s="78"/>
      <c r="Z133" s="49">
        <v>133</v>
      </c>
      <c r="AA133" s="78" t="str">
        <f t="shared" si="3"/>
        <v>列133行目</v>
      </c>
      <c r="AB133" s="78"/>
      <c r="AC133" s="78"/>
      <c r="AD133" s="78"/>
    </row>
    <row r="134" spans="4:30">
      <c r="D134" s="28"/>
      <c r="E134" s="89" t="s">
        <v>126</v>
      </c>
      <c r="F134" s="45" t="s">
        <v>127</v>
      </c>
      <c r="G134" s="88"/>
      <c r="H134" s="88"/>
      <c r="I134" s="88"/>
      <c r="J134" s="88"/>
      <c r="K134" s="88"/>
      <c r="L134" s="88"/>
      <c r="M134" s="88"/>
      <c r="N134" s="88"/>
      <c r="O134" s="88"/>
      <c r="P134" s="88"/>
      <c r="Q134" s="88"/>
      <c r="R134" s="88"/>
      <c r="S134" s="86"/>
      <c r="T134" s="47"/>
      <c r="Z134" s="49">
        <v>134</v>
      </c>
      <c r="AA134" s="49" t="str">
        <f t="shared" si="3"/>
        <v>列134行目</v>
      </c>
    </row>
    <row r="135" spans="4:30" ht="30" customHeight="1">
      <c r="D135" s="28"/>
      <c r="E135" s="87"/>
      <c r="F135" s="93"/>
      <c r="G135" s="182" t="s">
        <v>90</v>
      </c>
      <c r="H135" s="183"/>
      <c r="I135" s="183"/>
      <c r="J135" s="184"/>
      <c r="K135" s="94" t="s">
        <v>128</v>
      </c>
      <c r="L135" s="95"/>
      <c r="M135" s="185" t="s">
        <v>129</v>
      </c>
      <c r="N135" s="186"/>
      <c r="O135" s="87"/>
      <c r="P135" s="87"/>
      <c r="Q135" s="89"/>
      <c r="R135" s="89"/>
      <c r="S135" s="86"/>
      <c r="T135" s="47"/>
      <c r="Z135" s="49">
        <v>135</v>
      </c>
      <c r="AA135" s="49" t="str">
        <f t="shared" si="3"/>
        <v>列135行目</v>
      </c>
    </row>
    <row r="136" spans="4:30" ht="25.2" customHeight="1">
      <c r="D136" s="28"/>
      <c r="E136" s="87"/>
      <c r="F136" s="96" t="s">
        <v>130</v>
      </c>
      <c r="G136" s="164"/>
      <c r="H136" s="165"/>
      <c r="I136" s="165"/>
      <c r="J136" s="166"/>
      <c r="K136" s="167"/>
      <c r="L136" s="168"/>
      <c r="M136" s="169"/>
      <c r="N136" s="170"/>
      <c r="O136" s="52" t="str">
        <f>IF(AND(OR(S117="Y",S121="Y"),OR(G136="",K136="",M136="")),"入力必須","")</f>
        <v/>
      </c>
      <c r="P136" s="87"/>
      <c r="Q136" s="87"/>
      <c r="R136" s="87"/>
      <c r="S136" s="86"/>
      <c r="T136" s="47"/>
      <c r="X136" s="49" t="str">
        <f>O136</f>
        <v/>
      </c>
      <c r="Y136" s="49" t="s">
        <v>131</v>
      </c>
      <c r="Z136" s="49">
        <v>136</v>
      </c>
      <c r="AA136" s="49" t="str">
        <f t="shared" si="3"/>
        <v>G-N列136行目</v>
      </c>
      <c r="AC136" s="49" t="b">
        <f>IF(NOT(G136=""),"A")</f>
        <v>0</v>
      </c>
      <c r="AD136" s="97">
        <f>COUNTIF(AC$136:AC136,"A")</f>
        <v>0</v>
      </c>
    </row>
    <row r="137" spans="4:30" ht="25.2" customHeight="1">
      <c r="D137" s="28"/>
      <c r="E137" s="87"/>
      <c r="F137" s="96" t="s">
        <v>132</v>
      </c>
      <c r="G137" s="164"/>
      <c r="H137" s="165"/>
      <c r="I137" s="165"/>
      <c r="J137" s="166"/>
      <c r="K137" s="167"/>
      <c r="L137" s="168"/>
      <c r="M137" s="169"/>
      <c r="N137" s="170"/>
      <c r="O137" s="52" t="str">
        <f>IF(AND(S117="Y",OR(G137="",K137="",M137="")),"入力必須","")</f>
        <v/>
      </c>
      <c r="P137" s="87"/>
      <c r="Q137" s="87"/>
      <c r="R137" s="87"/>
      <c r="S137" s="86"/>
      <c r="T137" s="47"/>
      <c r="X137" s="49" t="str">
        <f>O137</f>
        <v/>
      </c>
      <c r="Y137" s="49" t="s">
        <v>131</v>
      </c>
      <c r="Z137" s="49">
        <v>137</v>
      </c>
      <c r="AA137" s="49" t="str">
        <f t="shared" si="3"/>
        <v>G-N列137行目</v>
      </c>
      <c r="AC137" s="49" t="b">
        <f>IF(NOT(G137=""),"A")</f>
        <v>0</v>
      </c>
      <c r="AD137" s="97">
        <f>COUNTIF(AC$136:AC137,"A")</f>
        <v>0</v>
      </c>
    </row>
    <row r="138" spans="4:30">
      <c r="E138" s="89"/>
      <c r="F138" s="98" t="s">
        <v>133</v>
      </c>
      <c r="G138" s="87"/>
      <c r="H138" s="87"/>
      <c r="I138" s="87"/>
      <c r="J138" s="87"/>
      <c r="K138" s="87"/>
      <c r="L138" s="87"/>
      <c r="M138" s="87"/>
      <c r="N138" s="87"/>
      <c r="O138" s="87"/>
      <c r="P138" s="87"/>
      <c r="Q138" s="87"/>
      <c r="R138" s="87"/>
      <c r="S138" s="89"/>
      <c r="Z138" s="49">
        <v>138</v>
      </c>
      <c r="AA138" s="49" t="str">
        <f t="shared" si="3"/>
        <v>列138行目</v>
      </c>
    </row>
    <row r="139" spans="4:30">
      <c r="E139" s="89" t="s">
        <v>134</v>
      </c>
      <c r="F139" s="45" t="s">
        <v>135</v>
      </c>
      <c r="G139" s="87"/>
      <c r="H139" s="87"/>
      <c r="I139" s="87"/>
      <c r="J139" s="87"/>
      <c r="K139" s="87"/>
      <c r="L139" s="87"/>
      <c r="M139" s="87"/>
      <c r="N139" s="87"/>
      <c r="O139" s="87"/>
      <c r="P139" s="87"/>
      <c r="Q139" s="87"/>
      <c r="R139" s="87"/>
      <c r="S139" s="89"/>
      <c r="Z139" s="49">
        <v>139</v>
      </c>
      <c r="AA139" s="49" t="str">
        <f t="shared" si="3"/>
        <v>列139行目</v>
      </c>
    </row>
    <row r="140" spans="4:30" ht="30" customHeight="1">
      <c r="D140" s="28"/>
      <c r="E140" s="87"/>
      <c r="F140" s="93"/>
      <c r="G140" s="182" t="s">
        <v>90</v>
      </c>
      <c r="H140" s="183"/>
      <c r="I140" s="183"/>
      <c r="J140" s="184"/>
      <c r="K140" s="94" t="s">
        <v>128</v>
      </c>
      <c r="L140" s="95"/>
      <c r="M140" s="185" t="s">
        <v>129</v>
      </c>
      <c r="N140" s="186"/>
      <c r="O140" s="99"/>
      <c r="P140" s="87"/>
      <c r="Q140" s="89"/>
      <c r="R140" s="89"/>
      <c r="S140" s="86"/>
      <c r="T140" s="47"/>
      <c r="Z140" s="49">
        <v>140</v>
      </c>
      <c r="AA140" s="49" t="str">
        <f t="shared" si="3"/>
        <v>列140行目</v>
      </c>
    </row>
    <row r="141" spans="4:30" ht="25.2" customHeight="1">
      <c r="D141" s="28"/>
      <c r="E141" s="87"/>
      <c r="F141" s="96" t="s">
        <v>130</v>
      </c>
      <c r="G141" s="164"/>
      <c r="H141" s="165"/>
      <c r="I141" s="165"/>
      <c r="J141" s="166"/>
      <c r="K141" s="167"/>
      <c r="L141" s="168"/>
      <c r="M141" s="169"/>
      <c r="N141" s="170"/>
      <c r="O141" s="52" t="str">
        <f>IF(AND(S125="Y",OR(G141="",K141="",M141="")),"入力必須","")</f>
        <v/>
      </c>
      <c r="P141" s="88"/>
      <c r="Q141" s="87"/>
      <c r="R141" s="87"/>
      <c r="S141" s="89"/>
      <c r="X141" s="49" t="str">
        <f>O141</f>
        <v/>
      </c>
      <c r="Y141" s="49" t="s">
        <v>131</v>
      </c>
      <c r="Z141" s="49">
        <v>141</v>
      </c>
      <c r="AA141" s="49" t="str">
        <f t="shared" si="3"/>
        <v>G-N列141行目</v>
      </c>
      <c r="AC141" s="49" t="b">
        <f>IF(NOT(G141=""),"A")</f>
        <v>0</v>
      </c>
      <c r="AD141" s="97">
        <f>COUNTIF(AC$136:AC141,"A")</f>
        <v>0</v>
      </c>
    </row>
    <row r="142" spans="4:30">
      <c r="E142" s="89"/>
      <c r="F142" s="45"/>
      <c r="G142" s="87"/>
      <c r="H142" s="87"/>
      <c r="I142" s="87"/>
      <c r="J142" s="87"/>
      <c r="K142" s="87"/>
      <c r="L142" s="87"/>
      <c r="M142" s="87"/>
      <c r="N142" s="87"/>
      <c r="O142" s="87"/>
      <c r="P142" s="87"/>
      <c r="Q142" s="87"/>
      <c r="R142" s="87"/>
      <c r="S142" s="89"/>
      <c r="Z142" s="49">
        <v>142</v>
      </c>
      <c r="AA142" s="49" t="str">
        <f t="shared" si="3"/>
        <v>列142行目</v>
      </c>
    </row>
    <row r="143" spans="4:30">
      <c r="D143" s="28"/>
      <c r="E143" s="89" t="s">
        <v>126</v>
      </c>
      <c r="F143" s="88" t="s">
        <v>136</v>
      </c>
      <c r="G143" s="88"/>
      <c r="H143" s="88"/>
      <c r="I143" s="88"/>
      <c r="J143" s="88"/>
      <c r="K143" s="88"/>
      <c r="L143" s="88"/>
      <c r="M143" s="89"/>
      <c r="N143" s="89"/>
      <c r="O143" s="89"/>
      <c r="P143" s="89"/>
      <c r="Q143" s="89"/>
      <c r="R143" s="100"/>
      <c r="S143" s="86"/>
      <c r="T143" s="47"/>
      <c r="Z143" s="49">
        <v>143</v>
      </c>
      <c r="AA143" s="49" t="str">
        <f t="shared" si="3"/>
        <v>列143行目</v>
      </c>
    </row>
    <row r="144" spans="4:30">
      <c r="D144" s="28"/>
      <c r="E144" s="89"/>
      <c r="F144" s="45" t="s">
        <v>137</v>
      </c>
      <c r="G144" s="88"/>
      <c r="H144" s="88"/>
      <c r="I144" s="88"/>
      <c r="J144" s="88"/>
      <c r="K144" s="88"/>
      <c r="L144" s="88"/>
      <c r="M144" s="88"/>
      <c r="N144" s="88"/>
      <c r="O144" s="88"/>
      <c r="P144" s="88"/>
      <c r="Q144" s="88"/>
      <c r="R144" s="88"/>
      <c r="S144" s="86"/>
      <c r="T144" s="47"/>
      <c r="Z144" s="49">
        <v>144</v>
      </c>
      <c r="AA144" s="49" t="str">
        <f t="shared" si="3"/>
        <v>列144行目</v>
      </c>
    </row>
    <row r="145" spans="4:30" ht="30" customHeight="1">
      <c r="D145" s="28"/>
      <c r="E145" s="87"/>
      <c r="F145" s="93"/>
      <c r="G145" s="182" t="s">
        <v>90</v>
      </c>
      <c r="H145" s="183"/>
      <c r="I145" s="183"/>
      <c r="J145" s="184"/>
      <c r="K145" s="94" t="s">
        <v>128</v>
      </c>
      <c r="L145" s="95"/>
      <c r="M145" s="187" t="s">
        <v>129</v>
      </c>
      <c r="N145" s="187"/>
      <c r="O145" s="89"/>
      <c r="P145" s="89"/>
      <c r="Q145" s="89"/>
      <c r="R145" s="89"/>
      <c r="S145" s="86"/>
      <c r="T145" s="47"/>
      <c r="Z145" s="49">
        <v>145</v>
      </c>
      <c r="AA145" s="49" t="str">
        <f t="shared" si="3"/>
        <v>列145行目</v>
      </c>
    </row>
    <row r="146" spans="4:30" ht="25.2" customHeight="1">
      <c r="D146" s="28"/>
      <c r="E146" s="87"/>
      <c r="F146" s="96" t="s">
        <v>130</v>
      </c>
      <c r="G146" s="164"/>
      <c r="H146" s="165"/>
      <c r="I146" s="165"/>
      <c r="J146" s="166"/>
      <c r="K146" s="167"/>
      <c r="L146" s="168"/>
      <c r="M146" s="169"/>
      <c r="N146" s="170"/>
      <c r="O146" s="52" t="str">
        <f>IF(AND(基本情報!E15="小児",S128="Y",OR(G146="",K146="",M146="")),"入力必須","")</f>
        <v/>
      </c>
      <c r="P146" s="89"/>
      <c r="Q146" s="87"/>
      <c r="R146" s="87"/>
      <c r="S146" s="86"/>
      <c r="X146" s="49" t="str">
        <f>O146</f>
        <v/>
      </c>
      <c r="Y146" s="49" t="s">
        <v>131</v>
      </c>
      <c r="Z146" s="49">
        <v>146</v>
      </c>
      <c r="AA146" s="49" t="str">
        <f t="shared" si="3"/>
        <v>G-N列146行目</v>
      </c>
      <c r="AC146" s="49" t="b">
        <f>IF(NOT(G146=""),"A")</f>
        <v>0</v>
      </c>
      <c r="AD146" s="97">
        <f>COUNTIF(AC$136:AC146,"A")</f>
        <v>0</v>
      </c>
    </row>
    <row r="147" spans="4:30">
      <c r="E147" s="89"/>
      <c r="F147" s="45"/>
      <c r="G147" s="87"/>
      <c r="H147" s="87"/>
      <c r="I147" s="87"/>
      <c r="J147" s="87"/>
      <c r="K147" s="87"/>
      <c r="L147" s="87"/>
      <c r="M147" s="87"/>
      <c r="N147" s="87"/>
      <c r="O147" s="87"/>
      <c r="P147" s="87"/>
      <c r="Q147" s="87"/>
      <c r="R147" s="87"/>
      <c r="S147" s="89"/>
      <c r="Z147" s="49">
        <v>147</v>
      </c>
      <c r="AA147" s="49" t="str">
        <f t="shared" si="3"/>
        <v>列147行目</v>
      </c>
    </row>
    <row r="148" spans="4:30">
      <c r="D148" s="28"/>
      <c r="E148" s="89" t="s">
        <v>126</v>
      </c>
      <c r="F148" s="88" t="s">
        <v>138</v>
      </c>
      <c r="G148" s="88"/>
      <c r="H148" s="88"/>
      <c r="I148" s="88"/>
      <c r="J148" s="88"/>
      <c r="K148" s="88"/>
      <c r="L148" s="88"/>
      <c r="M148" s="89"/>
      <c r="N148" s="89"/>
      <c r="O148" s="89"/>
      <c r="P148" s="89"/>
      <c r="Q148" s="89"/>
      <c r="R148" s="100"/>
      <c r="S148" s="86"/>
      <c r="T148" s="47"/>
      <c r="Z148" s="49">
        <v>148</v>
      </c>
      <c r="AA148" s="49" t="str">
        <f t="shared" si="3"/>
        <v>列148行目</v>
      </c>
    </row>
    <row r="149" spans="4:30">
      <c r="D149" s="28"/>
      <c r="E149" s="89"/>
      <c r="F149" s="45" t="s">
        <v>137</v>
      </c>
      <c r="G149" s="88"/>
      <c r="H149" s="88"/>
      <c r="I149" s="88"/>
      <c r="J149" s="88"/>
      <c r="K149" s="88"/>
      <c r="L149" s="88"/>
      <c r="M149" s="88"/>
      <c r="N149" s="88"/>
      <c r="O149" s="88"/>
      <c r="P149" s="88"/>
      <c r="Q149" s="88"/>
      <c r="R149" s="88"/>
      <c r="S149" s="86"/>
      <c r="T149" s="47"/>
      <c r="Z149" s="49">
        <v>149</v>
      </c>
      <c r="AA149" s="49" t="str">
        <f t="shared" si="3"/>
        <v>列149行目</v>
      </c>
    </row>
    <row r="150" spans="4:30" ht="30" customHeight="1">
      <c r="D150" s="28"/>
      <c r="F150" s="101"/>
      <c r="G150" s="171" t="s">
        <v>90</v>
      </c>
      <c r="H150" s="172"/>
      <c r="I150" s="172"/>
      <c r="J150" s="173"/>
      <c r="K150" s="102" t="s">
        <v>128</v>
      </c>
      <c r="L150" s="103"/>
      <c r="M150" s="174" t="s">
        <v>129</v>
      </c>
      <c r="N150" s="174"/>
      <c r="O150" s="23"/>
      <c r="P150" s="23"/>
      <c r="Q150" s="23"/>
      <c r="R150" s="23"/>
      <c r="S150" s="47"/>
      <c r="T150" s="47"/>
      <c r="Z150" s="49">
        <v>150</v>
      </c>
      <c r="AA150" s="49" t="str">
        <f t="shared" si="3"/>
        <v>列150行目</v>
      </c>
    </row>
    <row r="151" spans="4:30" ht="25.2" customHeight="1">
      <c r="D151" s="28"/>
      <c r="F151" s="96" t="s">
        <v>130</v>
      </c>
      <c r="G151" s="175"/>
      <c r="H151" s="176"/>
      <c r="I151" s="176"/>
      <c r="J151" s="177"/>
      <c r="K151" s="178"/>
      <c r="L151" s="179"/>
      <c r="M151" s="180"/>
      <c r="N151" s="181"/>
      <c r="O151" s="52"/>
      <c r="P151" s="23"/>
      <c r="S151" s="47"/>
      <c r="X151" s="49">
        <f>O151</f>
        <v>0</v>
      </c>
      <c r="Y151" s="49" t="s">
        <v>131</v>
      </c>
      <c r="Z151" s="49">
        <v>151</v>
      </c>
      <c r="AA151" s="49" t="str">
        <f t="shared" ref="AA151:AA219" si="4">Y151&amp;"列"&amp;Z151&amp;"行目"</f>
        <v>G-N列151行目</v>
      </c>
      <c r="AC151" s="49" t="b">
        <f>IF(NOT(G151=""),"A")</f>
        <v>0</v>
      </c>
      <c r="AD151" s="97">
        <f>COUNTIF(AC$136:AC151,"A")</f>
        <v>0</v>
      </c>
    </row>
    <row r="152" spans="4:30" ht="18" customHeight="1">
      <c r="E152" s="30"/>
      <c r="F152" s="30"/>
      <c r="G152" s="30"/>
      <c r="H152" s="30"/>
      <c r="I152" s="30"/>
      <c r="J152" s="30"/>
      <c r="K152" s="30"/>
      <c r="L152" s="30"/>
      <c r="M152" s="30"/>
      <c r="N152" s="30"/>
      <c r="O152" s="30"/>
      <c r="P152" s="30"/>
      <c r="Q152" s="30"/>
      <c r="R152" s="30"/>
      <c r="Z152" s="49">
        <v>152</v>
      </c>
      <c r="AA152" s="49" t="str">
        <f t="shared" si="4"/>
        <v>列152行目</v>
      </c>
    </row>
    <row r="153" spans="4:30">
      <c r="E153" s="23" t="s">
        <v>139</v>
      </c>
      <c r="S153" s="48" t="s">
        <v>41</v>
      </c>
      <c r="T153" s="57"/>
      <c r="Z153" s="49">
        <v>153</v>
      </c>
      <c r="AA153" s="49" t="str">
        <f t="shared" si="4"/>
        <v>列153行目</v>
      </c>
    </row>
    <row r="154" spans="4:30" ht="40.200000000000003" customHeight="1">
      <c r="E154" s="75" t="s">
        <v>140</v>
      </c>
      <c r="F154" s="141" t="s">
        <v>141</v>
      </c>
      <c r="G154" s="141"/>
      <c r="H154" s="141"/>
      <c r="I154" s="141"/>
      <c r="J154" s="141"/>
      <c r="K154" s="141"/>
      <c r="L154" s="141"/>
      <c r="M154" s="141"/>
      <c r="N154" s="141"/>
      <c r="O154" s="141"/>
      <c r="P154" s="141"/>
      <c r="Q154" s="141"/>
      <c r="R154" s="46"/>
      <c r="S154" s="51"/>
      <c r="T154" s="52" t="str">
        <f>IF(S154="","入力必須","")</f>
        <v>入力必須</v>
      </c>
      <c r="X154" s="49" t="str">
        <f>T154</f>
        <v>入力必須</v>
      </c>
      <c r="Y154" s="49" t="s">
        <v>47</v>
      </c>
      <c r="Z154" s="49">
        <v>154</v>
      </c>
      <c r="AA154" s="49" t="str">
        <f t="shared" si="4"/>
        <v>S列154行目</v>
      </c>
    </row>
    <row r="155" spans="4:30" ht="40.200000000000003" customHeight="1">
      <c r="E155" s="75" t="s">
        <v>142</v>
      </c>
      <c r="F155" s="141" t="s">
        <v>143</v>
      </c>
      <c r="G155" s="141"/>
      <c r="H155" s="141"/>
      <c r="I155" s="141"/>
      <c r="J155" s="141"/>
      <c r="K155" s="141"/>
      <c r="L155" s="141"/>
      <c r="M155" s="141"/>
      <c r="N155" s="141"/>
      <c r="O155" s="141"/>
      <c r="P155" s="141"/>
      <c r="Q155" s="141"/>
      <c r="R155" s="46"/>
      <c r="S155" s="51"/>
      <c r="T155" s="52" t="str">
        <f>IF(S155="","入力必須","")</f>
        <v>入力必須</v>
      </c>
      <c r="X155" s="49" t="str">
        <f t="shared" ref="X155:X156" si="5">T155</f>
        <v>入力必須</v>
      </c>
      <c r="Y155" s="49" t="s">
        <v>47</v>
      </c>
      <c r="Z155" s="49">
        <v>155</v>
      </c>
      <c r="AA155" s="49" t="str">
        <f t="shared" si="4"/>
        <v>S列155行目</v>
      </c>
    </row>
    <row r="156" spans="4:30" ht="49.95" customHeight="1">
      <c r="E156" s="75" t="s">
        <v>144</v>
      </c>
      <c r="F156" s="141" t="s">
        <v>145</v>
      </c>
      <c r="G156" s="141"/>
      <c r="H156" s="141"/>
      <c r="I156" s="141"/>
      <c r="J156" s="141"/>
      <c r="K156" s="141"/>
      <c r="L156" s="141"/>
      <c r="M156" s="141"/>
      <c r="N156" s="141"/>
      <c r="O156" s="141"/>
      <c r="P156" s="141"/>
      <c r="Q156" s="141"/>
      <c r="R156" s="46"/>
      <c r="S156" s="51"/>
      <c r="T156" s="52" t="str">
        <f>IF(S156="","入力必須","")</f>
        <v>入力必須</v>
      </c>
      <c r="X156" s="49" t="str">
        <f t="shared" si="5"/>
        <v>入力必須</v>
      </c>
      <c r="Y156" s="49" t="s">
        <v>47</v>
      </c>
      <c r="Z156" s="49">
        <v>156</v>
      </c>
      <c r="AA156" s="49" t="str">
        <f t="shared" si="4"/>
        <v>S列156行目</v>
      </c>
    </row>
    <row r="157" spans="4:30" ht="18" customHeight="1">
      <c r="E157" s="75"/>
      <c r="F157" s="46"/>
      <c r="G157" s="46"/>
      <c r="H157" s="46"/>
      <c r="I157" s="46"/>
      <c r="J157" s="46"/>
      <c r="K157" s="46"/>
      <c r="L157" s="46"/>
      <c r="M157" s="46"/>
      <c r="N157" s="46"/>
      <c r="O157" s="46"/>
      <c r="P157" s="46"/>
      <c r="Q157" s="46"/>
      <c r="R157" s="46"/>
      <c r="Z157" s="49">
        <v>157</v>
      </c>
      <c r="AA157" s="49" t="str">
        <f t="shared" si="4"/>
        <v>列157行目</v>
      </c>
    </row>
    <row r="158" spans="4:30">
      <c r="D158" s="28">
        <v>3.3</v>
      </c>
      <c r="E158" s="30" t="s">
        <v>146</v>
      </c>
      <c r="S158" s="47"/>
      <c r="T158" s="47"/>
      <c r="Z158" s="49">
        <v>158</v>
      </c>
      <c r="AA158" s="49" t="str">
        <f t="shared" si="4"/>
        <v>列158行目</v>
      </c>
    </row>
    <row r="159" spans="4:30" ht="18" customHeight="1">
      <c r="F159" s="16"/>
      <c r="G159" s="16"/>
      <c r="H159" s="16"/>
      <c r="I159" s="16"/>
      <c r="J159" s="16"/>
      <c r="K159" s="16"/>
      <c r="L159" s="16"/>
      <c r="M159" s="16"/>
      <c r="N159" s="16"/>
      <c r="O159" s="16"/>
      <c r="P159" s="16"/>
      <c r="Q159" s="16"/>
      <c r="R159" s="46"/>
      <c r="S159" s="48" t="s">
        <v>41</v>
      </c>
      <c r="T159" s="57"/>
      <c r="Z159" s="49">
        <v>159</v>
      </c>
      <c r="AA159" s="49" t="str">
        <f t="shared" si="4"/>
        <v>列159行目</v>
      </c>
    </row>
    <row r="160" spans="4:30" ht="49.95" customHeight="1">
      <c r="E160" s="75" t="s">
        <v>147</v>
      </c>
      <c r="F160" s="141" t="s">
        <v>148</v>
      </c>
      <c r="G160" s="141"/>
      <c r="H160" s="141"/>
      <c r="I160" s="141"/>
      <c r="J160" s="141"/>
      <c r="K160" s="141"/>
      <c r="L160" s="141"/>
      <c r="M160" s="141"/>
      <c r="N160" s="141"/>
      <c r="O160" s="141"/>
      <c r="P160" s="141"/>
      <c r="Q160" s="141"/>
      <c r="R160" s="46"/>
      <c r="S160" s="51"/>
      <c r="T160" s="52" t="str">
        <f>IF(S160="","入力必須","")</f>
        <v>入力必須</v>
      </c>
      <c r="X160" s="49" t="str">
        <f t="shared" ref="X160" si="6">T160</f>
        <v>入力必須</v>
      </c>
      <c r="Y160" s="49" t="s">
        <v>47</v>
      </c>
      <c r="Z160" s="49">
        <v>160</v>
      </c>
      <c r="AA160" s="49" t="str">
        <f t="shared" si="4"/>
        <v>S列160行目</v>
      </c>
    </row>
    <row r="161" spans="4:27" ht="26.4">
      <c r="E161" s="104" t="s">
        <v>149</v>
      </c>
      <c r="F161" s="46"/>
      <c r="G161" s="46"/>
      <c r="H161" s="46"/>
      <c r="I161" s="46"/>
      <c r="J161" s="46"/>
      <c r="K161" s="46"/>
      <c r="L161" s="46"/>
      <c r="M161" s="46"/>
      <c r="N161" s="46"/>
      <c r="O161" s="58"/>
      <c r="P161" s="46"/>
      <c r="Q161" s="46"/>
      <c r="R161" s="46"/>
      <c r="S161" s="70"/>
      <c r="Z161" s="49">
        <v>161</v>
      </c>
      <c r="AA161" s="49" t="str">
        <f t="shared" si="4"/>
        <v>列161行目</v>
      </c>
    </row>
    <row r="162" spans="4:27" ht="18" customHeight="1">
      <c r="E162" s="104"/>
      <c r="F162" s="46"/>
      <c r="G162" s="46"/>
      <c r="H162" s="46"/>
      <c r="I162" s="46"/>
      <c r="J162" s="46"/>
      <c r="K162" s="46"/>
      <c r="L162" s="46"/>
      <c r="M162" s="46"/>
      <c r="N162" s="46"/>
      <c r="O162" s="58" t="s">
        <v>150</v>
      </c>
      <c r="P162" s="46"/>
      <c r="Q162" s="46"/>
      <c r="R162" s="46"/>
      <c r="S162" s="70"/>
      <c r="U162" s="23"/>
      <c r="V162" s="23"/>
      <c r="W162" s="23"/>
      <c r="X162" s="66"/>
      <c r="Y162" s="66"/>
      <c r="Z162" s="49">
        <v>162</v>
      </c>
      <c r="AA162" s="49" t="str">
        <f t="shared" si="4"/>
        <v>列162行目</v>
      </c>
    </row>
    <row r="163" spans="4:27" ht="25.2" customHeight="1">
      <c r="E163" s="67" t="s">
        <v>67</v>
      </c>
      <c r="F163" s="26" t="s">
        <v>151</v>
      </c>
      <c r="G163" s="46"/>
      <c r="H163" s="26"/>
      <c r="I163" s="46"/>
      <c r="J163" s="46"/>
      <c r="K163" s="46"/>
      <c r="L163" s="46"/>
      <c r="M163" s="46"/>
      <c r="O163" s="105"/>
      <c r="P163" s="52" t="str">
        <f>IF(O163="","入力必須","")</f>
        <v>入力必須</v>
      </c>
      <c r="U163" s="23"/>
      <c r="V163" s="23"/>
      <c r="W163" s="23"/>
      <c r="X163" s="49" t="str">
        <f>P163</f>
        <v>入力必須</v>
      </c>
      <c r="Y163" s="49" t="s">
        <v>152</v>
      </c>
      <c r="Z163" s="49">
        <v>163</v>
      </c>
      <c r="AA163" s="49" t="str">
        <f t="shared" si="4"/>
        <v>O列163行目</v>
      </c>
    </row>
    <row r="164" spans="4:27">
      <c r="D164" s="28"/>
      <c r="O164" s="55" t="s">
        <v>153</v>
      </c>
      <c r="S164" s="55"/>
      <c r="T164" s="16"/>
      <c r="U164" s="23"/>
      <c r="V164" s="23"/>
      <c r="W164" s="23"/>
      <c r="X164" s="66"/>
      <c r="Y164" s="66"/>
      <c r="Z164" s="49">
        <v>164</v>
      </c>
      <c r="AA164" s="49" t="str">
        <f t="shared" si="4"/>
        <v>列164行目</v>
      </c>
    </row>
    <row r="165" spans="4:27">
      <c r="D165" s="28"/>
      <c r="F165" s="30" t="s">
        <v>154</v>
      </c>
      <c r="G165" s="30"/>
      <c r="H165" s="30"/>
      <c r="I165" s="30"/>
      <c r="J165" s="30"/>
      <c r="K165" s="30"/>
      <c r="L165" s="30"/>
      <c r="M165" s="30"/>
      <c r="N165" s="30"/>
      <c r="O165" s="30"/>
      <c r="P165" s="30"/>
      <c r="Q165" s="30"/>
      <c r="R165" s="30"/>
      <c r="U165" s="23"/>
      <c r="V165" s="106"/>
      <c r="W165" s="106"/>
      <c r="X165" s="107"/>
      <c r="Y165" s="107"/>
      <c r="Z165" s="49">
        <v>165</v>
      </c>
      <c r="AA165" s="49" t="str">
        <f t="shared" si="4"/>
        <v>列165行目</v>
      </c>
    </row>
    <row r="166" spans="4:27" ht="28.2" customHeight="1">
      <c r="E166" s="67"/>
      <c r="F166" s="158"/>
      <c r="G166" s="159"/>
      <c r="H166" s="159"/>
      <c r="I166" s="159"/>
      <c r="J166" s="159"/>
      <c r="K166" s="159"/>
      <c r="L166" s="159"/>
      <c r="M166" s="159"/>
      <c r="N166" s="159"/>
      <c r="O166" s="159"/>
      <c r="P166" s="159"/>
      <c r="Q166" s="159"/>
      <c r="R166" s="159"/>
      <c r="S166" s="160"/>
      <c r="T166" s="52" t="str">
        <f>IF(AND(O163="届出無し",F166=""),"入力必須","")</f>
        <v/>
      </c>
      <c r="U166" s="106"/>
      <c r="V166" s="108"/>
      <c r="W166" s="108"/>
      <c r="X166" s="49" t="str">
        <f t="shared" ref="X166" si="7">T166</f>
        <v/>
      </c>
      <c r="Y166" s="49" t="s">
        <v>70</v>
      </c>
      <c r="Z166" s="49">
        <v>166</v>
      </c>
      <c r="AA166" s="49" t="str">
        <f t="shared" si="4"/>
        <v>F列166行目</v>
      </c>
    </row>
    <row r="167" spans="4:27">
      <c r="E167" s="67"/>
      <c r="F167" s="161"/>
      <c r="G167" s="162"/>
      <c r="H167" s="162"/>
      <c r="I167" s="162"/>
      <c r="J167" s="162"/>
      <c r="K167" s="162"/>
      <c r="L167" s="162"/>
      <c r="M167" s="162"/>
      <c r="N167" s="162"/>
      <c r="O167" s="162"/>
      <c r="P167" s="162"/>
      <c r="Q167" s="162"/>
      <c r="R167" s="162"/>
      <c r="S167" s="163"/>
      <c r="U167" s="23"/>
      <c r="V167" s="23"/>
      <c r="W167" s="23"/>
      <c r="X167" s="66"/>
      <c r="Y167" s="66"/>
      <c r="Z167" s="49">
        <v>167</v>
      </c>
      <c r="AA167" s="49" t="str">
        <f t="shared" si="4"/>
        <v>列167行目</v>
      </c>
    </row>
    <row r="168" spans="4:27">
      <c r="E168" s="67"/>
      <c r="F168" s="26"/>
      <c r="G168" s="26"/>
      <c r="H168" s="26"/>
      <c r="I168" s="26"/>
      <c r="J168" s="26"/>
      <c r="K168" s="26"/>
      <c r="L168" s="26"/>
      <c r="M168" s="26"/>
      <c r="N168" s="26"/>
      <c r="O168" s="26"/>
      <c r="P168" s="26"/>
      <c r="Q168" s="26"/>
      <c r="R168" s="26"/>
      <c r="S168" s="26"/>
      <c r="U168" s="23"/>
      <c r="V168" s="23"/>
      <c r="W168" s="23"/>
      <c r="X168" s="66"/>
      <c r="Y168" s="66"/>
      <c r="Z168" s="49">
        <v>168</v>
      </c>
      <c r="AA168" s="49" t="str">
        <f t="shared" si="4"/>
        <v>列168行目</v>
      </c>
    </row>
    <row r="169" spans="4:27">
      <c r="E169" s="67"/>
      <c r="F169" s="26"/>
      <c r="G169" s="46"/>
      <c r="H169" s="26"/>
      <c r="I169" s="46"/>
      <c r="J169" s="46"/>
      <c r="K169" s="46"/>
      <c r="L169" s="46"/>
      <c r="M169" s="46"/>
      <c r="O169" s="58" t="s">
        <v>150</v>
      </c>
      <c r="U169" s="23"/>
      <c r="V169" s="23"/>
      <c r="W169" s="23"/>
      <c r="X169" s="66"/>
      <c r="Y169" s="66"/>
      <c r="Z169" s="49">
        <v>169</v>
      </c>
      <c r="AA169" s="49" t="str">
        <f t="shared" si="4"/>
        <v>列169行目</v>
      </c>
    </row>
    <row r="170" spans="4:27" ht="28.2" customHeight="1">
      <c r="E170" s="67" t="s">
        <v>108</v>
      </c>
      <c r="F170" s="26" t="s">
        <v>155</v>
      </c>
      <c r="G170" s="46"/>
      <c r="H170" s="26"/>
      <c r="I170" s="46"/>
      <c r="J170" s="46"/>
      <c r="K170" s="46"/>
      <c r="L170" s="46"/>
      <c r="M170" s="46"/>
      <c r="O170" s="105"/>
      <c r="P170" s="52" t="str">
        <f>IF(O170="","入力必須","")</f>
        <v>入力必須</v>
      </c>
      <c r="U170" s="23"/>
      <c r="V170" s="23"/>
      <c r="W170" s="23"/>
      <c r="X170" s="49" t="str">
        <f>P170</f>
        <v>入力必須</v>
      </c>
      <c r="Y170" s="49" t="s">
        <v>152</v>
      </c>
      <c r="Z170" s="49">
        <v>170</v>
      </c>
      <c r="AA170" s="49" t="str">
        <f t="shared" si="4"/>
        <v>O列170行目</v>
      </c>
    </row>
    <row r="171" spans="4:27">
      <c r="D171" s="28"/>
      <c r="O171" s="55" t="s">
        <v>153</v>
      </c>
      <c r="S171" s="55"/>
      <c r="U171" s="23"/>
      <c r="V171" s="23"/>
      <c r="W171" s="23"/>
      <c r="X171" s="66"/>
      <c r="Y171" s="66"/>
      <c r="Z171" s="49">
        <v>171</v>
      </c>
      <c r="AA171" s="49" t="str">
        <f t="shared" si="4"/>
        <v>列171行目</v>
      </c>
    </row>
    <row r="172" spans="4:27" ht="18" customHeight="1">
      <c r="D172" s="28"/>
      <c r="F172" s="30" t="s">
        <v>156</v>
      </c>
      <c r="G172" s="30"/>
      <c r="H172" s="30"/>
      <c r="I172" s="30"/>
      <c r="J172" s="30"/>
      <c r="K172" s="30"/>
      <c r="L172" s="30"/>
      <c r="M172" s="30"/>
      <c r="N172" s="30"/>
      <c r="O172" s="30"/>
      <c r="P172" s="30"/>
      <c r="Q172" s="30"/>
      <c r="R172" s="30"/>
      <c r="U172" s="23"/>
      <c r="V172" s="23"/>
      <c r="W172" s="23"/>
      <c r="X172" s="107"/>
      <c r="Y172" s="107"/>
      <c r="Z172" s="49">
        <v>172</v>
      </c>
      <c r="AA172" s="49" t="str">
        <f t="shared" si="4"/>
        <v>列172行目</v>
      </c>
    </row>
    <row r="173" spans="4:27" ht="28.2" customHeight="1">
      <c r="E173" s="67"/>
      <c r="F173" s="158"/>
      <c r="G173" s="159"/>
      <c r="H173" s="159"/>
      <c r="I173" s="159"/>
      <c r="J173" s="159"/>
      <c r="K173" s="159"/>
      <c r="L173" s="159"/>
      <c r="M173" s="159"/>
      <c r="N173" s="159"/>
      <c r="O173" s="159"/>
      <c r="P173" s="159"/>
      <c r="Q173" s="159"/>
      <c r="R173" s="159"/>
      <c r="S173" s="160"/>
      <c r="T173" s="52" t="str">
        <f>IF(AND(O170="届出無し",F173=""),"入力必須","")</f>
        <v/>
      </c>
      <c r="U173" s="106"/>
      <c r="V173" s="108"/>
      <c r="W173" s="108"/>
      <c r="X173" s="49" t="str">
        <f t="shared" ref="X173" si="8">T173</f>
        <v/>
      </c>
      <c r="Y173" s="49" t="s">
        <v>70</v>
      </c>
      <c r="Z173" s="49">
        <v>173</v>
      </c>
      <c r="AA173" s="49" t="str">
        <f t="shared" si="4"/>
        <v>F列173行目</v>
      </c>
    </row>
    <row r="174" spans="4:27">
      <c r="E174" s="67"/>
      <c r="F174" s="161"/>
      <c r="G174" s="162"/>
      <c r="H174" s="162"/>
      <c r="I174" s="162"/>
      <c r="J174" s="162"/>
      <c r="K174" s="162"/>
      <c r="L174" s="162"/>
      <c r="M174" s="162"/>
      <c r="N174" s="162"/>
      <c r="O174" s="162"/>
      <c r="P174" s="162"/>
      <c r="Q174" s="162"/>
      <c r="R174" s="162"/>
      <c r="S174" s="163"/>
      <c r="U174" s="23"/>
      <c r="V174" s="23"/>
      <c r="W174" s="23"/>
      <c r="X174" s="66"/>
      <c r="Y174" s="66"/>
      <c r="Z174" s="49">
        <v>174</v>
      </c>
      <c r="AA174" s="49" t="str">
        <f t="shared" si="4"/>
        <v>列174行目</v>
      </c>
    </row>
    <row r="175" spans="4:27">
      <c r="E175" s="67"/>
      <c r="F175" s="26"/>
      <c r="G175" s="26"/>
      <c r="H175" s="26"/>
      <c r="I175" s="26"/>
      <c r="J175" s="26"/>
      <c r="K175" s="26"/>
      <c r="L175" s="26"/>
      <c r="M175" s="26"/>
      <c r="N175" s="26"/>
      <c r="O175" s="26"/>
      <c r="P175" s="26"/>
      <c r="Q175" s="26"/>
      <c r="R175" s="26"/>
      <c r="S175" s="26"/>
      <c r="U175" s="23"/>
      <c r="V175" s="23"/>
      <c r="W175" s="23"/>
      <c r="X175" s="66"/>
      <c r="Y175" s="66"/>
      <c r="Z175" s="49">
        <v>175</v>
      </c>
      <c r="AA175" s="49" t="str">
        <f t="shared" si="4"/>
        <v>列175行目</v>
      </c>
    </row>
    <row r="176" spans="4:27" ht="18" customHeight="1">
      <c r="E176" s="79" t="s">
        <v>157</v>
      </c>
      <c r="F176" s="26"/>
      <c r="G176" s="46"/>
      <c r="H176" s="26"/>
      <c r="I176" s="46"/>
      <c r="J176" s="46"/>
      <c r="K176" s="46"/>
      <c r="L176" s="46"/>
      <c r="M176" s="46"/>
      <c r="O176" s="58" t="s">
        <v>150</v>
      </c>
      <c r="P176" s="26"/>
      <c r="U176" s="23"/>
      <c r="V176" s="23"/>
      <c r="W176" s="23"/>
      <c r="X176" s="66"/>
      <c r="Y176" s="66"/>
      <c r="Z176" s="49">
        <v>176</v>
      </c>
      <c r="AA176" s="49" t="str">
        <f t="shared" si="4"/>
        <v>列176行目</v>
      </c>
    </row>
    <row r="177" spans="4:27" ht="28.2" customHeight="1">
      <c r="E177" s="67" t="s">
        <v>158</v>
      </c>
      <c r="F177" s="26" t="s">
        <v>159</v>
      </c>
      <c r="G177" s="46"/>
      <c r="I177" s="46"/>
      <c r="J177" s="46"/>
      <c r="K177" s="46"/>
      <c r="L177" s="46"/>
      <c r="M177" s="46"/>
      <c r="O177" s="105"/>
      <c r="P177" s="52" t="str">
        <f>IF(AND(基本情報!E15="小児",O177=""),"入力必須","")</f>
        <v/>
      </c>
      <c r="U177" s="23"/>
      <c r="V177" s="23"/>
      <c r="W177" s="23"/>
      <c r="X177" s="49" t="str">
        <f>P177</f>
        <v/>
      </c>
      <c r="Y177" s="49" t="s">
        <v>152</v>
      </c>
      <c r="Z177" s="49">
        <v>177</v>
      </c>
      <c r="AA177" s="49" t="str">
        <f t="shared" si="4"/>
        <v>O列177行目</v>
      </c>
    </row>
    <row r="178" spans="4:27">
      <c r="D178" s="28"/>
      <c r="O178" s="55" t="s">
        <v>153</v>
      </c>
      <c r="S178" s="55"/>
      <c r="U178" s="23"/>
      <c r="V178" s="23"/>
      <c r="W178" s="23"/>
      <c r="X178" s="66"/>
      <c r="Y178" s="66"/>
      <c r="Z178" s="49">
        <v>178</v>
      </c>
      <c r="AA178" s="49" t="str">
        <f t="shared" si="4"/>
        <v>列178行目</v>
      </c>
    </row>
    <row r="179" spans="4:27" ht="18" customHeight="1">
      <c r="D179" s="28"/>
      <c r="F179" s="30" t="s">
        <v>160</v>
      </c>
      <c r="G179" s="30"/>
      <c r="H179" s="30"/>
      <c r="I179" s="30"/>
      <c r="J179" s="30"/>
      <c r="K179" s="30"/>
      <c r="L179" s="30"/>
      <c r="M179" s="30"/>
      <c r="N179" s="30"/>
      <c r="O179" s="30"/>
      <c r="P179" s="30"/>
      <c r="Q179" s="30"/>
      <c r="R179" s="30"/>
      <c r="U179" s="23"/>
      <c r="V179" s="23"/>
      <c r="W179" s="23"/>
      <c r="X179" s="107"/>
      <c r="Y179" s="107"/>
      <c r="Z179" s="49">
        <v>179</v>
      </c>
      <c r="AA179" s="49" t="str">
        <f t="shared" si="4"/>
        <v>列179行目</v>
      </c>
    </row>
    <row r="180" spans="4:27" ht="28.2" customHeight="1">
      <c r="E180" s="67"/>
      <c r="F180" s="158"/>
      <c r="G180" s="159"/>
      <c r="H180" s="159"/>
      <c r="I180" s="159"/>
      <c r="J180" s="159"/>
      <c r="K180" s="159"/>
      <c r="L180" s="159"/>
      <c r="M180" s="159"/>
      <c r="N180" s="159"/>
      <c r="O180" s="159"/>
      <c r="P180" s="159"/>
      <c r="Q180" s="159"/>
      <c r="R180" s="159"/>
      <c r="S180" s="160"/>
      <c r="T180" s="52" t="str">
        <f>IF(AND(基本情報!E15="小児",O177="届出無し",F180=""),"入力必須","")</f>
        <v/>
      </c>
      <c r="U180" s="106"/>
      <c r="V180" s="108"/>
      <c r="W180" s="108"/>
      <c r="X180" s="49" t="str">
        <f t="shared" ref="X180" si="9">T180</f>
        <v/>
      </c>
      <c r="Y180" s="49" t="s">
        <v>70</v>
      </c>
      <c r="Z180" s="49">
        <v>180</v>
      </c>
      <c r="AA180" s="49" t="str">
        <f t="shared" si="4"/>
        <v>F列180行目</v>
      </c>
    </row>
    <row r="181" spans="4:27">
      <c r="E181" s="67"/>
      <c r="F181" s="161"/>
      <c r="G181" s="162"/>
      <c r="H181" s="162"/>
      <c r="I181" s="162"/>
      <c r="J181" s="162"/>
      <c r="K181" s="162"/>
      <c r="L181" s="162"/>
      <c r="M181" s="162"/>
      <c r="N181" s="162"/>
      <c r="O181" s="162"/>
      <c r="P181" s="162"/>
      <c r="Q181" s="162"/>
      <c r="R181" s="162"/>
      <c r="S181" s="163"/>
      <c r="U181" s="23"/>
      <c r="V181" s="23"/>
      <c r="W181" s="23"/>
      <c r="X181" s="66"/>
      <c r="Y181" s="66"/>
      <c r="Z181" s="49">
        <v>181</v>
      </c>
      <c r="AA181" s="49" t="str">
        <f t="shared" si="4"/>
        <v>列181行目</v>
      </c>
    </row>
    <row r="182" spans="4:27" ht="18" customHeight="1">
      <c r="E182" s="67"/>
      <c r="F182" s="26"/>
      <c r="G182" s="46"/>
      <c r="H182" s="26"/>
      <c r="I182" s="46"/>
      <c r="J182" s="46"/>
      <c r="K182" s="46"/>
      <c r="L182" s="46"/>
      <c r="M182" s="46"/>
      <c r="O182" s="26"/>
      <c r="P182" s="26"/>
      <c r="U182" s="23"/>
      <c r="V182" s="23"/>
      <c r="W182" s="23"/>
      <c r="X182" s="66"/>
      <c r="Y182" s="66"/>
      <c r="Z182" s="49">
        <v>182</v>
      </c>
      <c r="AA182" s="49" t="str">
        <f t="shared" si="4"/>
        <v>列182行目</v>
      </c>
    </row>
    <row r="183" spans="4:27" ht="18" customHeight="1">
      <c r="E183" s="67"/>
      <c r="F183" s="26"/>
      <c r="G183" s="46"/>
      <c r="H183" s="26"/>
      <c r="I183" s="46"/>
      <c r="J183" s="46"/>
      <c r="K183" s="46"/>
      <c r="L183" s="46"/>
      <c r="M183" s="46"/>
      <c r="O183" s="58" t="s">
        <v>150</v>
      </c>
      <c r="P183" s="26"/>
      <c r="U183" s="23"/>
      <c r="V183" s="23"/>
      <c r="W183" s="23"/>
      <c r="X183" s="66"/>
      <c r="Y183" s="66"/>
      <c r="Z183" s="49">
        <v>183</v>
      </c>
      <c r="AA183" s="49" t="str">
        <f t="shared" si="4"/>
        <v>列183行目</v>
      </c>
    </row>
    <row r="184" spans="4:27" ht="28.2" customHeight="1">
      <c r="E184" s="67" t="s">
        <v>161</v>
      </c>
      <c r="F184" s="26" t="s">
        <v>162</v>
      </c>
      <c r="G184" s="46"/>
      <c r="I184" s="26"/>
      <c r="K184" s="46"/>
      <c r="L184" s="46"/>
      <c r="M184" s="46"/>
      <c r="O184" s="105"/>
      <c r="P184" s="52" t="str">
        <f>IF(O184="","入力必須","")</f>
        <v>入力必須</v>
      </c>
      <c r="U184" s="23"/>
      <c r="V184" s="23"/>
      <c r="W184" s="23"/>
      <c r="X184" s="49" t="str">
        <f>P184</f>
        <v>入力必須</v>
      </c>
      <c r="Y184" s="49" t="s">
        <v>152</v>
      </c>
      <c r="Z184" s="49">
        <v>184</v>
      </c>
      <c r="AA184" s="49" t="str">
        <f t="shared" si="4"/>
        <v>O列184行目</v>
      </c>
    </row>
    <row r="185" spans="4:27">
      <c r="D185" s="28"/>
      <c r="O185" s="55" t="s">
        <v>153</v>
      </c>
      <c r="S185" s="55"/>
      <c r="U185" s="23"/>
      <c r="V185" s="23"/>
      <c r="W185" s="23"/>
      <c r="X185" s="66"/>
      <c r="Y185" s="66"/>
      <c r="Z185" s="49">
        <v>185</v>
      </c>
      <c r="AA185" s="49" t="str">
        <f t="shared" si="4"/>
        <v>列185行目</v>
      </c>
    </row>
    <row r="186" spans="4:27" ht="18" customHeight="1">
      <c r="D186" s="28"/>
      <c r="F186" s="30" t="s">
        <v>163</v>
      </c>
      <c r="G186" s="30"/>
      <c r="H186" s="30"/>
      <c r="I186" s="30"/>
      <c r="J186" s="30"/>
      <c r="K186" s="30"/>
      <c r="L186" s="30"/>
      <c r="M186" s="30"/>
      <c r="N186" s="30"/>
      <c r="O186" s="30"/>
      <c r="P186" s="30"/>
      <c r="Q186" s="30"/>
      <c r="R186" s="30"/>
      <c r="U186" s="23"/>
      <c r="V186" s="23"/>
      <c r="W186" s="23"/>
      <c r="X186" s="107"/>
      <c r="Y186" s="107"/>
      <c r="Z186" s="49">
        <v>186</v>
      </c>
      <c r="AA186" s="49" t="str">
        <f t="shared" si="4"/>
        <v>列186行目</v>
      </c>
    </row>
    <row r="187" spans="4:27" ht="28.2" customHeight="1">
      <c r="E187" s="67"/>
      <c r="F187" s="158"/>
      <c r="G187" s="159"/>
      <c r="H187" s="159"/>
      <c r="I187" s="159"/>
      <c r="J187" s="159"/>
      <c r="K187" s="159"/>
      <c r="L187" s="159"/>
      <c r="M187" s="159"/>
      <c r="N187" s="159"/>
      <c r="O187" s="159"/>
      <c r="P187" s="159"/>
      <c r="Q187" s="159"/>
      <c r="R187" s="159"/>
      <c r="S187" s="160"/>
      <c r="T187" s="52" t="str">
        <f>IF(AND(O184="届出無し",F187=""),"入力必須","")</f>
        <v/>
      </c>
      <c r="U187" s="106"/>
      <c r="V187" s="108"/>
      <c r="W187" s="108"/>
      <c r="X187" s="49" t="str">
        <f t="shared" ref="X187" si="10">T187</f>
        <v/>
      </c>
      <c r="Y187" s="49" t="s">
        <v>70</v>
      </c>
      <c r="Z187" s="49">
        <v>187</v>
      </c>
      <c r="AA187" s="49" t="str">
        <f t="shared" si="4"/>
        <v>F列187行目</v>
      </c>
    </row>
    <row r="188" spans="4:27">
      <c r="E188" s="67"/>
      <c r="F188" s="161"/>
      <c r="G188" s="162"/>
      <c r="H188" s="162"/>
      <c r="I188" s="162"/>
      <c r="J188" s="162"/>
      <c r="K188" s="162"/>
      <c r="L188" s="162"/>
      <c r="M188" s="162"/>
      <c r="N188" s="162"/>
      <c r="O188" s="162"/>
      <c r="P188" s="162"/>
      <c r="Q188" s="162"/>
      <c r="R188" s="162"/>
      <c r="S188" s="163"/>
      <c r="U188" s="23"/>
      <c r="V188" s="23"/>
      <c r="W188" s="23"/>
      <c r="X188" s="66"/>
      <c r="Y188" s="66"/>
      <c r="Z188" s="49">
        <v>188</v>
      </c>
      <c r="AA188" s="49" t="str">
        <f t="shared" si="4"/>
        <v>列188行目</v>
      </c>
    </row>
    <row r="189" spans="4:27" ht="18" customHeight="1">
      <c r="E189" s="67"/>
      <c r="F189" s="26"/>
      <c r="G189" s="46"/>
      <c r="I189" s="26"/>
      <c r="K189" s="46"/>
      <c r="L189" s="46"/>
      <c r="M189" s="46"/>
      <c r="O189" s="76"/>
      <c r="P189" s="76"/>
      <c r="Z189" s="49">
        <v>189</v>
      </c>
      <c r="AA189" s="49" t="str">
        <f t="shared" si="4"/>
        <v>列189行目</v>
      </c>
    </row>
    <row r="190" spans="4:27">
      <c r="S190" s="48" t="s">
        <v>41</v>
      </c>
      <c r="T190" s="57"/>
      <c r="Z190" s="49">
        <v>190</v>
      </c>
      <c r="AA190" s="49" t="str">
        <f t="shared" si="4"/>
        <v>列190行目</v>
      </c>
    </row>
    <row r="191" spans="4:27" ht="73.95" customHeight="1">
      <c r="E191" s="75" t="s">
        <v>164</v>
      </c>
      <c r="F191" s="141" t="s">
        <v>165</v>
      </c>
      <c r="G191" s="141"/>
      <c r="H191" s="141"/>
      <c r="I191" s="141"/>
      <c r="J191" s="141"/>
      <c r="K191" s="141"/>
      <c r="L191" s="141"/>
      <c r="M191" s="141"/>
      <c r="N191" s="141"/>
      <c r="O191" s="141"/>
      <c r="P191" s="141"/>
      <c r="Q191" s="141"/>
      <c r="R191" s="46"/>
      <c r="S191" s="51"/>
      <c r="T191" s="52" t="str">
        <f>IF(S191="","入力必須","")</f>
        <v>入力必須</v>
      </c>
      <c r="X191" s="49" t="str">
        <f>T191</f>
        <v>入力必須</v>
      </c>
      <c r="Y191" s="49" t="s">
        <v>47</v>
      </c>
      <c r="Z191" s="49">
        <v>191</v>
      </c>
      <c r="AA191" s="49" t="str">
        <f t="shared" si="4"/>
        <v>S列191行目</v>
      </c>
    </row>
    <row r="192" spans="4:27" ht="26.4">
      <c r="E192" s="104" t="s">
        <v>166</v>
      </c>
      <c r="F192" s="46"/>
      <c r="G192" s="46"/>
      <c r="H192" s="46"/>
      <c r="I192" s="46"/>
      <c r="J192" s="46"/>
      <c r="K192" s="46"/>
      <c r="L192" s="46"/>
      <c r="M192" s="46"/>
      <c r="N192" s="46"/>
      <c r="O192" s="109" t="s">
        <v>59</v>
      </c>
      <c r="Q192" s="46"/>
      <c r="R192" s="46"/>
      <c r="S192" s="70"/>
      <c r="Z192" s="49">
        <v>192</v>
      </c>
      <c r="AA192" s="49" t="str">
        <f t="shared" si="4"/>
        <v>列192行目</v>
      </c>
    </row>
    <row r="193" spans="4:27" ht="35.4" customHeight="1">
      <c r="E193" s="67" t="s">
        <v>67</v>
      </c>
      <c r="F193" s="141" t="s">
        <v>167</v>
      </c>
      <c r="G193" s="141"/>
      <c r="H193" s="141"/>
      <c r="I193" s="141"/>
      <c r="J193" s="141"/>
      <c r="K193" s="141"/>
      <c r="L193" s="141"/>
      <c r="M193" s="141"/>
      <c r="N193" s="141"/>
      <c r="O193" s="63"/>
      <c r="P193" s="23" t="s">
        <v>124</v>
      </c>
      <c r="Q193" s="52" t="str">
        <f>IF(O193="","入力必須","")</f>
        <v>入力必須</v>
      </c>
      <c r="R193" s="23"/>
      <c r="X193" s="49" t="str">
        <f>Q193</f>
        <v>入力必須</v>
      </c>
      <c r="Y193" s="49" t="s">
        <v>152</v>
      </c>
      <c r="Z193" s="49">
        <v>193</v>
      </c>
      <c r="AA193" s="49" t="str">
        <f t="shared" si="4"/>
        <v>O列193行目</v>
      </c>
    </row>
    <row r="194" spans="4:27" ht="35.4" customHeight="1">
      <c r="E194" s="67" t="s">
        <v>71</v>
      </c>
      <c r="F194" s="141" t="s">
        <v>168</v>
      </c>
      <c r="G194" s="141"/>
      <c r="H194" s="141"/>
      <c r="I194" s="141"/>
      <c r="J194" s="141"/>
      <c r="K194" s="141"/>
      <c r="L194" s="141"/>
      <c r="M194" s="141"/>
      <c r="N194" s="141"/>
      <c r="O194" s="63"/>
      <c r="P194" s="23" t="s">
        <v>124</v>
      </c>
      <c r="Q194" s="52" t="str">
        <f>IF(O194="","入力必須","")</f>
        <v>入力必須</v>
      </c>
      <c r="R194" s="23"/>
      <c r="X194" s="49" t="str">
        <f t="shared" ref="X194:X195" si="11">Q194</f>
        <v>入力必須</v>
      </c>
      <c r="Y194" s="49" t="s">
        <v>152</v>
      </c>
      <c r="Z194" s="49">
        <v>194</v>
      </c>
      <c r="AA194" s="49" t="str">
        <f t="shared" si="4"/>
        <v>O列194行目</v>
      </c>
    </row>
    <row r="195" spans="4:27" ht="35.4" customHeight="1">
      <c r="E195" s="67" t="s">
        <v>158</v>
      </c>
      <c r="F195" s="141" t="s">
        <v>169</v>
      </c>
      <c r="G195" s="141"/>
      <c r="H195" s="141"/>
      <c r="I195" s="141"/>
      <c r="J195" s="141"/>
      <c r="K195" s="141"/>
      <c r="L195" s="141"/>
      <c r="M195" s="141"/>
      <c r="N195" s="141"/>
      <c r="O195" s="63"/>
      <c r="P195" s="23" t="s">
        <v>170</v>
      </c>
      <c r="Q195" s="52" t="str">
        <f>IF(O195="","入力必須","")</f>
        <v>入力必須</v>
      </c>
      <c r="R195" s="23"/>
      <c r="X195" s="49" t="str">
        <f t="shared" si="11"/>
        <v>入力必須</v>
      </c>
      <c r="Y195" s="49" t="s">
        <v>152</v>
      </c>
      <c r="Z195" s="49">
        <v>195</v>
      </c>
      <c r="AA195" s="49" t="str">
        <f t="shared" si="4"/>
        <v>O列195行目</v>
      </c>
    </row>
    <row r="196" spans="4:27" ht="18" customHeight="1">
      <c r="E196" s="67"/>
      <c r="F196" s="98" t="s">
        <v>171</v>
      </c>
      <c r="G196" s="46"/>
      <c r="H196" s="46"/>
      <c r="I196" s="46"/>
      <c r="J196" s="46"/>
      <c r="K196" s="46"/>
      <c r="L196" s="46"/>
      <c r="M196" s="46"/>
      <c r="N196" s="46"/>
      <c r="O196" s="26"/>
      <c r="P196" s="23"/>
      <c r="Q196" s="23"/>
      <c r="R196" s="23"/>
      <c r="Z196" s="49">
        <v>196</v>
      </c>
      <c r="AA196" s="49" t="str">
        <f t="shared" si="4"/>
        <v>列196行目</v>
      </c>
    </row>
    <row r="197" spans="4:27">
      <c r="S197" s="48" t="s">
        <v>41</v>
      </c>
      <c r="T197" s="57"/>
      <c r="Z197" s="49">
        <v>197</v>
      </c>
      <c r="AA197" s="49" t="str">
        <f t="shared" si="4"/>
        <v>列197行目</v>
      </c>
    </row>
    <row r="198" spans="4:27" ht="40.200000000000003" customHeight="1">
      <c r="E198" s="75" t="s">
        <v>172</v>
      </c>
      <c r="F198" s="141" t="s">
        <v>173</v>
      </c>
      <c r="G198" s="141"/>
      <c r="H198" s="141"/>
      <c r="I198" s="141"/>
      <c r="J198" s="141"/>
      <c r="K198" s="141"/>
      <c r="L198" s="141"/>
      <c r="M198" s="141"/>
      <c r="N198" s="141"/>
      <c r="O198" s="141"/>
      <c r="P198" s="141"/>
      <c r="Q198" s="141"/>
      <c r="R198" s="46"/>
      <c r="S198" s="51"/>
      <c r="T198" s="52" t="str">
        <f>IF(S198="","入力必須","")</f>
        <v>入力必須</v>
      </c>
      <c r="X198" s="49" t="str">
        <f>T198</f>
        <v>入力必須</v>
      </c>
      <c r="Y198" s="49" t="s">
        <v>47</v>
      </c>
      <c r="Z198" s="49">
        <v>198</v>
      </c>
      <c r="AA198" s="49" t="str">
        <f t="shared" si="4"/>
        <v>S列198行目</v>
      </c>
    </row>
    <row r="199" spans="4:27" ht="26.4">
      <c r="E199" s="104" t="s">
        <v>166</v>
      </c>
      <c r="F199" s="46"/>
      <c r="G199" s="46"/>
      <c r="H199" s="46"/>
      <c r="I199" s="46"/>
      <c r="J199" s="46"/>
      <c r="K199" s="46"/>
      <c r="L199" s="46"/>
      <c r="M199" s="46"/>
      <c r="N199" s="46"/>
      <c r="O199" s="46"/>
      <c r="Q199" s="58" t="s">
        <v>150</v>
      </c>
      <c r="R199" s="46"/>
      <c r="S199" s="70"/>
      <c r="Z199" s="49">
        <v>199</v>
      </c>
      <c r="AA199" s="49" t="str">
        <f t="shared" si="4"/>
        <v>列199行目</v>
      </c>
    </row>
    <row r="200" spans="4:27" ht="49.8" customHeight="1">
      <c r="E200" s="157" t="s">
        <v>174</v>
      </c>
      <c r="F200" s="157"/>
      <c r="G200" s="157"/>
      <c r="H200" s="157"/>
      <c r="I200" s="157"/>
      <c r="J200" s="157"/>
      <c r="K200" s="157"/>
      <c r="L200" s="157"/>
      <c r="M200" s="157"/>
      <c r="N200" s="157"/>
      <c r="O200" s="157"/>
      <c r="P200" s="111"/>
      <c r="Q200" s="51"/>
      <c r="R200" s="16"/>
      <c r="S200" s="52" t="str">
        <f>IF(Q200="","入力必須","")</f>
        <v>入力必須</v>
      </c>
      <c r="X200" s="49" t="str">
        <f>S200</f>
        <v>入力必須</v>
      </c>
      <c r="Y200" s="49" t="s">
        <v>175</v>
      </c>
      <c r="Z200" s="49">
        <v>200</v>
      </c>
      <c r="AA200" s="49" t="str">
        <f t="shared" si="4"/>
        <v>Q列200行目</v>
      </c>
    </row>
    <row r="201" spans="4:27">
      <c r="D201" s="28"/>
      <c r="Q201" s="55" t="s">
        <v>54</v>
      </c>
      <c r="S201" s="55"/>
      <c r="T201" s="16"/>
      <c r="U201" s="23"/>
      <c r="V201" s="23"/>
      <c r="W201" s="23"/>
      <c r="X201" s="66"/>
      <c r="Y201" s="66"/>
      <c r="Z201" s="49">
        <v>201</v>
      </c>
      <c r="AA201" s="49" t="str">
        <f t="shared" si="4"/>
        <v>列201行目</v>
      </c>
    </row>
    <row r="202" spans="4:27">
      <c r="D202" s="28"/>
      <c r="E202" s="104" t="s">
        <v>176</v>
      </c>
      <c r="F202"/>
      <c r="Q202" s="58" t="s">
        <v>150</v>
      </c>
      <c r="S202" s="55"/>
      <c r="T202" s="16"/>
      <c r="U202" s="23"/>
      <c r="V202" s="23"/>
      <c r="W202" s="23"/>
      <c r="X202" s="66"/>
      <c r="Y202" s="66"/>
      <c r="Z202" s="49">
        <v>202</v>
      </c>
      <c r="AA202" s="49" t="str">
        <f t="shared" si="4"/>
        <v>列202行目</v>
      </c>
    </row>
    <row r="203" spans="4:27" ht="26.4">
      <c r="E203" s="69" t="s">
        <v>67</v>
      </c>
      <c r="F203" s="23" t="s">
        <v>177</v>
      </c>
      <c r="H203"/>
      <c r="O203"/>
      <c r="Q203" s="51"/>
      <c r="S203" s="52" t="str">
        <f>IF(AND(Q200="N",Q203=""),"入力必須","")</f>
        <v/>
      </c>
      <c r="T203" s="47"/>
      <c r="X203" s="49" t="str">
        <f>S203</f>
        <v/>
      </c>
      <c r="Y203" s="49" t="s">
        <v>175</v>
      </c>
      <c r="Z203" s="49">
        <v>203</v>
      </c>
      <c r="AA203" s="49" t="str">
        <f t="shared" si="4"/>
        <v>Q列203行目</v>
      </c>
    </row>
    <row r="204" spans="4:27" ht="22.8" customHeight="1">
      <c r="D204" s="28"/>
      <c r="E204" s="69" t="s">
        <v>71</v>
      </c>
      <c r="F204" s="23" t="s">
        <v>178</v>
      </c>
      <c r="G204"/>
      <c r="Q204" s="55"/>
      <c r="S204" s="55"/>
      <c r="T204" s="16"/>
      <c r="U204" s="23"/>
      <c r="V204" s="23"/>
      <c r="W204" s="23"/>
      <c r="X204" s="66"/>
      <c r="Y204" s="66"/>
      <c r="Z204" s="49">
        <v>204</v>
      </c>
      <c r="AA204" s="49" t="str">
        <f t="shared" si="4"/>
        <v>列204行目</v>
      </c>
    </row>
    <row r="205" spans="4:27" ht="28.2" customHeight="1">
      <c r="E205" s="67"/>
      <c r="F205" s="158"/>
      <c r="G205" s="159"/>
      <c r="H205" s="159"/>
      <c r="I205" s="159"/>
      <c r="J205" s="159"/>
      <c r="K205" s="159"/>
      <c r="L205" s="159"/>
      <c r="M205" s="159"/>
      <c r="N205" s="159"/>
      <c r="O205" s="159"/>
      <c r="P205" s="159"/>
      <c r="Q205" s="159"/>
      <c r="R205" s="159"/>
      <c r="S205" s="160"/>
      <c r="T205" s="52" t="str">
        <f>IF(AND(Q200="N",F205=""),"入力必須","")</f>
        <v/>
      </c>
      <c r="U205" s="106"/>
      <c r="V205" s="108"/>
      <c r="W205" s="108"/>
      <c r="X205" s="49" t="str">
        <f>T205</f>
        <v/>
      </c>
      <c r="Y205" s="49" t="s">
        <v>70</v>
      </c>
      <c r="Z205" s="49">
        <v>205</v>
      </c>
      <c r="AA205" s="49" t="str">
        <f t="shared" si="4"/>
        <v>F列205行目</v>
      </c>
    </row>
    <row r="206" spans="4:27">
      <c r="E206" s="67"/>
      <c r="F206" s="161"/>
      <c r="G206" s="162"/>
      <c r="H206" s="162"/>
      <c r="I206" s="162"/>
      <c r="J206" s="162"/>
      <c r="K206" s="162"/>
      <c r="L206" s="162"/>
      <c r="M206" s="162"/>
      <c r="N206" s="162"/>
      <c r="O206" s="162"/>
      <c r="P206" s="162"/>
      <c r="Q206" s="162"/>
      <c r="R206" s="162"/>
      <c r="S206" s="163"/>
      <c r="U206" s="23"/>
      <c r="V206" s="23"/>
      <c r="W206" s="23"/>
      <c r="X206" s="66"/>
      <c r="Y206" s="66"/>
      <c r="Z206" s="49">
        <v>206</v>
      </c>
      <c r="AA206" s="49" t="str">
        <f t="shared" si="4"/>
        <v>列206行目</v>
      </c>
    </row>
    <row r="207" spans="4:27" ht="9" customHeight="1">
      <c r="E207" s="110"/>
      <c r="F207" s="110"/>
      <c r="G207" s="110"/>
      <c r="H207" s="110"/>
      <c r="I207" s="110"/>
      <c r="J207" s="110"/>
      <c r="K207" s="110"/>
      <c r="L207" s="110"/>
      <c r="M207" s="110"/>
      <c r="N207" s="110"/>
      <c r="O207" s="110"/>
      <c r="P207" s="110"/>
      <c r="R207" s="16"/>
      <c r="Z207" s="49">
        <v>207</v>
      </c>
      <c r="AA207" s="49" t="str">
        <f t="shared" si="4"/>
        <v>列207行目</v>
      </c>
    </row>
    <row r="208" spans="4:27" ht="69" customHeight="1">
      <c r="E208" s="112" t="s">
        <v>179</v>
      </c>
      <c r="F208" s="142" t="s">
        <v>180</v>
      </c>
      <c r="G208" s="142"/>
      <c r="H208" s="142"/>
      <c r="I208" s="142"/>
      <c r="J208" s="142"/>
      <c r="K208" s="142"/>
      <c r="L208" s="142"/>
      <c r="M208" s="142"/>
      <c r="N208" s="142"/>
      <c r="O208" s="142"/>
      <c r="P208" s="142"/>
      <c r="Q208" s="142"/>
      <c r="R208" s="142"/>
      <c r="S208" s="113"/>
      <c r="Z208" s="49">
        <v>208</v>
      </c>
      <c r="AA208" s="49" t="str">
        <f t="shared" si="4"/>
        <v>列208行目</v>
      </c>
    </row>
    <row r="209" spans="4:27">
      <c r="S209" s="48" t="s">
        <v>41</v>
      </c>
      <c r="T209" s="57"/>
      <c r="Z209" s="49">
        <v>209</v>
      </c>
      <c r="AA209" s="49" t="str">
        <f t="shared" si="4"/>
        <v>列209行目</v>
      </c>
    </row>
    <row r="210" spans="4:27" ht="39" customHeight="1">
      <c r="E210" s="75" t="s">
        <v>181</v>
      </c>
      <c r="F210" s="141" t="s">
        <v>182</v>
      </c>
      <c r="G210" s="141"/>
      <c r="H210" s="141"/>
      <c r="I210" s="141"/>
      <c r="J210" s="141"/>
      <c r="K210" s="141"/>
      <c r="L210" s="141"/>
      <c r="M210" s="141"/>
      <c r="N210" s="141"/>
      <c r="O210" s="141"/>
      <c r="P210" s="141"/>
      <c r="Q210" s="141"/>
      <c r="R210" s="46"/>
      <c r="S210" s="51"/>
      <c r="T210" s="52" t="str">
        <f>IF(S210="","入力必須","")</f>
        <v>入力必須</v>
      </c>
      <c r="X210" s="49" t="str">
        <f>T210</f>
        <v>入力必須</v>
      </c>
      <c r="Y210" s="49" t="s">
        <v>47</v>
      </c>
      <c r="Z210" s="49">
        <v>210</v>
      </c>
      <c r="AA210" s="49" t="str">
        <f t="shared" si="4"/>
        <v>S列210行目</v>
      </c>
    </row>
    <row r="211" spans="4:27" ht="26.4">
      <c r="E211" s="104" t="s">
        <v>166</v>
      </c>
      <c r="F211" s="46"/>
      <c r="G211" s="46"/>
      <c r="H211" s="46"/>
      <c r="I211" s="46"/>
      <c r="J211" s="46"/>
      <c r="K211" s="46"/>
      <c r="L211" s="46"/>
      <c r="M211" s="46"/>
      <c r="N211" s="46"/>
      <c r="O211" s="46"/>
      <c r="P211" s="46"/>
      <c r="Q211" s="58" t="s">
        <v>150</v>
      </c>
      <c r="R211" s="46"/>
      <c r="S211" s="70"/>
      <c r="Z211" s="49">
        <v>211</v>
      </c>
      <c r="AA211" s="49" t="str">
        <f t="shared" si="4"/>
        <v>列211行目</v>
      </c>
    </row>
    <row r="212" spans="4:27" ht="38.4" customHeight="1">
      <c r="E212" s="157" t="s">
        <v>183</v>
      </c>
      <c r="F212" s="157"/>
      <c r="G212" s="157"/>
      <c r="H212" s="157"/>
      <c r="I212" s="157"/>
      <c r="J212" s="157"/>
      <c r="K212" s="157"/>
      <c r="L212" s="157"/>
      <c r="M212" s="157"/>
      <c r="N212" s="157"/>
      <c r="O212" s="157"/>
      <c r="P212" s="110"/>
      <c r="Q212" s="51"/>
      <c r="S212" s="52" t="str">
        <f>IF(Q212="","入力必須","")</f>
        <v>入力必須</v>
      </c>
      <c r="X212" s="49" t="str">
        <f>S212</f>
        <v>入力必須</v>
      </c>
      <c r="Y212" s="49" t="s">
        <v>175</v>
      </c>
      <c r="Z212" s="49">
        <v>212</v>
      </c>
      <c r="AA212" s="49" t="str">
        <f t="shared" si="4"/>
        <v>Q列212行目</v>
      </c>
    </row>
    <row r="213" spans="4:27" ht="9" customHeight="1">
      <c r="E213" s="110"/>
      <c r="F213" s="110"/>
      <c r="G213" s="110"/>
      <c r="H213" s="110"/>
      <c r="I213" s="110"/>
      <c r="J213" s="110"/>
      <c r="K213" s="110"/>
      <c r="L213" s="110"/>
      <c r="M213" s="110"/>
      <c r="N213" s="110"/>
      <c r="O213" s="110"/>
      <c r="P213" s="110"/>
      <c r="R213" s="16"/>
      <c r="Z213" s="49">
        <v>213</v>
      </c>
      <c r="AA213" s="49" t="str">
        <f t="shared" si="4"/>
        <v>列213行目</v>
      </c>
    </row>
    <row r="214" spans="4:27">
      <c r="E214" s="114" t="s">
        <v>64</v>
      </c>
      <c r="F214" s="115" t="s">
        <v>184</v>
      </c>
      <c r="G214" s="113"/>
      <c r="H214" s="113"/>
      <c r="I214" s="113"/>
      <c r="J214" s="113"/>
      <c r="K214" s="113"/>
      <c r="L214" s="113"/>
      <c r="M214" s="113"/>
      <c r="N214" s="113"/>
      <c r="O214" s="113"/>
      <c r="P214" s="113"/>
      <c r="Q214" s="113"/>
      <c r="R214" s="113"/>
      <c r="S214" s="113"/>
      <c r="Z214" s="49">
        <v>214</v>
      </c>
      <c r="AA214" s="49" t="str">
        <f t="shared" si="4"/>
        <v>列214行目</v>
      </c>
    </row>
    <row r="215" spans="4:27">
      <c r="S215" s="47"/>
      <c r="T215" s="47"/>
      <c r="Z215" s="49">
        <v>215</v>
      </c>
      <c r="AA215" s="49" t="str">
        <f t="shared" si="4"/>
        <v>列215行目</v>
      </c>
    </row>
    <row r="216" spans="4:27">
      <c r="D216" s="28">
        <v>3.4</v>
      </c>
      <c r="E216" s="23" t="s">
        <v>185</v>
      </c>
      <c r="S216" s="57"/>
      <c r="T216" s="57"/>
      <c r="Z216" s="49">
        <v>216</v>
      </c>
      <c r="AA216" s="49" t="str">
        <f t="shared" si="4"/>
        <v>列216行目</v>
      </c>
    </row>
    <row r="217" spans="4:27">
      <c r="D217" s="28"/>
      <c r="E217" s="23"/>
      <c r="S217" s="48" t="s">
        <v>41</v>
      </c>
      <c r="T217" s="57"/>
      <c r="Z217" s="49">
        <v>217</v>
      </c>
      <c r="AA217" s="49" t="str">
        <f t="shared" si="4"/>
        <v>列217行目</v>
      </c>
    </row>
    <row r="218" spans="4:27" ht="40.200000000000003" customHeight="1">
      <c r="E218" s="75" t="s">
        <v>186</v>
      </c>
      <c r="F218" s="141" t="s">
        <v>187</v>
      </c>
      <c r="G218" s="141"/>
      <c r="H218" s="141"/>
      <c r="I218" s="141"/>
      <c r="J218" s="141"/>
      <c r="K218" s="141"/>
      <c r="L218" s="141"/>
      <c r="M218" s="141"/>
      <c r="N218" s="141"/>
      <c r="O218" s="141"/>
      <c r="P218" s="141"/>
      <c r="Q218" s="141"/>
      <c r="S218" s="51"/>
      <c r="T218" s="52" t="str">
        <f t="shared" ref="T218:T219" si="12">IF(S218="","入力必須","")</f>
        <v>入力必須</v>
      </c>
      <c r="X218" s="49" t="str">
        <f t="shared" ref="X218:X219" si="13">T218</f>
        <v>入力必須</v>
      </c>
      <c r="Y218" s="49" t="s">
        <v>47</v>
      </c>
      <c r="Z218" s="49">
        <v>218</v>
      </c>
      <c r="AA218" s="49" t="str">
        <f t="shared" si="4"/>
        <v>S列218行目</v>
      </c>
    </row>
    <row r="219" spans="4:27" ht="40.200000000000003" customHeight="1">
      <c r="E219" s="75" t="s">
        <v>188</v>
      </c>
      <c r="F219" s="141" t="s">
        <v>189</v>
      </c>
      <c r="G219" s="141"/>
      <c r="H219" s="141"/>
      <c r="I219" s="141"/>
      <c r="J219" s="141"/>
      <c r="K219" s="141"/>
      <c r="L219" s="141"/>
      <c r="M219" s="141"/>
      <c r="N219" s="141"/>
      <c r="O219" s="141"/>
      <c r="P219" s="141"/>
      <c r="Q219" s="141"/>
      <c r="S219" s="51"/>
      <c r="T219" s="52" t="str">
        <f t="shared" si="12"/>
        <v>入力必須</v>
      </c>
      <c r="X219" s="49" t="str">
        <f t="shared" si="13"/>
        <v>入力必須</v>
      </c>
      <c r="Y219" s="49" t="s">
        <v>47</v>
      </c>
      <c r="Z219" s="49">
        <v>219</v>
      </c>
      <c r="AA219" s="49" t="str">
        <f t="shared" si="4"/>
        <v>S列219行目</v>
      </c>
    </row>
    <row r="220" spans="4:27">
      <c r="E220" s="89" t="s">
        <v>190</v>
      </c>
      <c r="Z220" s="49">
        <v>220</v>
      </c>
      <c r="AA220" s="49" t="str">
        <f t="shared" ref="AA220:AA283" si="14">Y220&amp;"列"&amp;Z220&amp;"行目"</f>
        <v>列220行目</v>
      </c>
    </row>
    <row r="221" spans="4:27" ht="25.2" customHeight="1">
      <c r="F221" s="116" t="s">
        <v>191</v>
      </c>
      <c r="G221" s="117"/>
      <c r="H221" s="101" t="s">
        <v>192</v>
      </c>
      <c r="I221" s="139"/>
      <c r="J221" s="140"/>
      <c r="K221" s="140"/>
      <c r="L221" s="155"/>
      <c r="M221" s="52" t="str">
        <f>IF(I221="","入力必須","")</f>
        <v>入力必須</v>
      </c>
      <c r="X221" s="49" t="str">
        <f>M221</f>
        <v>入力必須</v>
      </c>
      <c r="Y221" s="49" t="s">
        <v>193</v>
      </c>
      <c r="Z221" s="49">
        <v>221</v>
      </c>
      <c r="AA221" s="49" t="str">
        <f t="shared" si="14"/>
        <v>I列221行目</v>
      </c>
    </row>
    <row r="222" spans="4:27" ht="25.2" customHeight="1">
      <c r="F222" s="116" t="s">
        <v>194</v>
      </c>
      <c r="G222" s="117"/>
      <c r="H222" s="101" t="s">
        <v>192</v>
      </c>
      <c r="I222" s="139"/>
      <c r="J222" s="140"/>
      <c r="K222" s="140"/>
      <c r="L222" s="155"/>
      <c r="M222" s="52" t="str">
        <f>IF(I222="","入力必須","")</f>
        <v>入力必須</v>
      </c>
      <c r="X222" s="49" t="str">
        <f>M222</f>
        <v>入力必須</v>
      </c>
      <c r="Y222" s="49" t="s">
        <v>193</v>
      </c>
      <c r="Z222" s="49">
        <v>222</v>
      </c>
      <c r="AA222" s="49" t="str">
        <f t="shared" si="14"/>
        <v>I列222行目</v>
      </c>
    </row>
    <row r="223" spans="4:27">
      <c r="S223" s="47"/>
      <c r="T223" s="47"/>
      <c r="Z223" s="49">
        <v>223</v>
      </c>
      <c r="AA223" s="49" t="str">
        <f t="shared" si="14"/>
        <v>列223行目</v>
      </c>
    </row>
    <row r="224" spans="4:27" ht="18" customHeight="1">
      <c r="E224" s="75" t="s">
        <v>195</v>
      </c>
      <c r="F224" s="156" t="s">
        <v>196</v>
      </c>
      <c r="G224" s="156"/>
      <c r="H224" s="156"/>
      <c r="I224" s="156"/>
      <c r="J224" s="156"/>
      <c r="K224" s="156"/>
      <c r="L224" s="16"/>
      <c r="M224" s="16"/>
      <c r="N224" s="16"/>
      <c r="O224" s="16"/>
      <c r="P224" s="16"/>
      <c r="Q224" s="16"/>
      <c r="R224" s="46"/>
      <c r="T224" s="57"/>
      <c r="Z224" s="49">
        <v>224</v>
      </c>
      <c r="AA224" s="49" t="str">
        <f t="shared" si="14"/>
        <v>列224行目</v>
      </c>
    </row>
    <row r="225" spans="4:27" ht="18.600000000000001" thickBot="1">
      <c r="E225" s="46"/>
      <c r="F225" s="46"/>
      <c r="G225" s="46"/>
      <c r="H225" s="46"/>
      <c r="I225" s="46"/>
      <c r="J225" s="46"/>
      <c r="K225" s="46"/>
      <c r="L225" s="46"/>
      <c r="M225" s="46"/>
      <c r="N225" s="46"/>
      <c r="O225" s="46"/>
      <c r="P225" s="46"/>
      <c r="Q225" s="46"/>
      <c r="R225" s="46"/>
      <c r="S225" s="48"/>
      <c r="T225" s="57"/>
      <c r="Z225" s="49">
        <v>225</v>
      </c>
      <c r="AA225" s="49" t="str">
        <f t="shared" si="14"/>
        <v>列225行目</v>
      </c>
    </row>
    <row r="226" spans="4:27" ht="39.6" customHeight="1" thickBot="1">
      <c r="E226" s="67" t="s">
        <v>67</v>
      </c>
      <c r="F226" s="141" t="s">
        <v>197</v>
      </c>
      <c r="G226" s="141"/>
      <c r="H226" s="141"/>
      <c r="I226" s="141"/>
      <c r="J226" s="141"/>
      <c r="K226" s="141"/>
      <c r="L226" s="141"/>
      <c r="M226" s="141"/>
      <c r="N226" s="141"/>
      <c r="O226" s="141"/>
      <c r="P226" s="141"/>
      <c r="Q226" s="141"/>
      <c r="R226" s="46"/>
      <c r="S226" s="54"/>
      <c r="T226" s="52" t="str">
        <f t="shared" ref="T226" si="15">IF(S226="","入力必須","")</f>
        <v>入力必須</v>
      </c>
      <c r="X226" s="49" t="str">
        <f t="shared" ref="X226" si="16">T226</f>
        <v>入力必須</v>
      </c>
      <c r="Y226" s="49" t="s">
        <v>47</v>
      </c>
      <c r="Z226" s="49">
        <v>226</v>
      </c>
      <c r="AA226" s="49" t="str">
        <f t="shared" si="14"/>
        <v>S列226行目</v>
      </c>
    </row>
    <row r="227" spans="4:27" ht="18" customHeight="1">
      <c r="E227" s="46"/>
      <c r="F227" s="46"/>
      <c r="G227" s="46"/>
      <c r="H227" s="46"/>
      <c r="I227" s="46"/>
      <c r="J227" s="46"/>
      <c r="K227" s="46"/>
      <c r="L227" s="46"/>
      <c r="M227" s="46"/>
      <c r="N227" s="46"/>
      <c r="O227" s="46"/>
      <c r="P227" s="46"/>
      <c r="Q227" s="46"/>
      <c r="R227" s="46"/>
      <c r="S227" s="55" t="s">
        <v>95</v>
      </c>
      <c r="Z227" s="49">
        <v>227</v>
      </c>
      <c r="AA227" s="49" t="str">
        <f t="shared" si="14"/>
        <v>列227行目</v>
      </c>
    </row>
    <row r="228" spans="4:27" ht="9" customHeight="1">
      <c r="D228" s="28"/>
      <c r="Z228" s="49">
        <v>228</v>
      </c>
      <c r="AA228" s="49" t="str">
        <f t="shared" si="14"/>
        <v>列228行目</v>
      </c>
    </row>
    <row r="229" spans="4:27" ht="18" customHeight="1">
      <c r="E229" s="30"/>
      <c r="F229" s="30"/>
      <c r="G229" s="30"/>
      <c r="H229" s="30"/>
      <c r="I229" s="30"/>
      <c r="J229" s="30"/>
      <c r="K229" s="30"/>
      <c r="L229" s="30"/>
      <c r="M229" s="30"/>
      <c r="N229" s="30"/>
      <c r="O229" s="30"/>
      <c r="P229" s="30"/>
      <c r="Q229" s="30"/>
      <c r="R229" s="30"/>
      <c r="S229" s="48" t="s">
        <v>41</v>
      </c>
      <c r="T229" s="57"/>
      <c r="Z229" s="49">
        <v>229</v>
      </c>
      <c r="AA229" s="49" t="str">
        <f t="shared" si="14"/>
        <v>列229行目</v>
      </c>
    </row>
    <row r="230" spans="4:27" ht="49.95" customHeight="1">
      <c r="E230" s="67" t="s">
        <v>71</v>
      </c>
      <c r="F230" s="141" t="s">
        <v>198</v>
      </c>
      <c r="G230" s="141"/>
      <c r="H230" s="141"/>
      <c r="I230" s="141"/>
      <c r="J230" s="141"/>
      <c r="K230" s="141"/>
      <c r="L230" s="141"/>
      <c r="M230" s="141"/>
      <c r="N230" s="141"/>
      <c r="O230" s="141"/>
      <c r="P230" s="141"/>
      <c r="Q230" s="141"/>
      <c r="R230" s="46"/>
      <c r="S230" s="51"/>
      <c r="T230" s="52" t="str">
        <f>IF(AND(基本情報!E15="小児",S226="N",S230=""),"入力必須","")</f>
        <v/>
      </c>
      <c r="X230" s="49" t="str">
        <f t="shared" ref="X230" si="17">T230</f>
        <v/>
      </c>
      <c r="Y230" s="49" t="s">
        <v>47</v>
      </c>
      <c r="Z230" s="49">
        <v>230</v>
      </c>
      <c r="AA230" s="49" t="str">
        <f t="shared" si="14"/>
        <v>S列230行目</v>
      </c>
    </row>
    <row r="231" spans="4:27" ht="9" customHeight="1">
      <c r="E231" s="67"/>
      <c r="F231" s="46"/>
      <c r="G231" s="46"/>
      <c r="H231" s="46"/>
      <c r="I231" s="46"/>
      <c r="J231" s="46"/>
      <c r="K231" s="46"/>
      <c r="L231" s="46"/>
      <c r="M231" s="46"/>
      <c r="N231" s="46"/>
      <c r="O231" s="46"/>
      <c r="P231" s="46"/>
      <c r="Q231" s="46"/>
      <c r="R231" s="46"/>
      <c r="Z231" s="49">
        <v>231</v>
      </c>
      <c r="AA231" s="49" t="str">
        <f t="shared" si="14"/>
        <v>列231行目</v>
      </c>
    </row>
    <row r="232" spans="4:27">
      <c r="E232" s="46"/>
      <c r="F232" s="46"/>
      <c r="G232" s="46"/>
      <c r="H232" s="46"/>
      <c r="I232" s="46"/>
      <c r="J232" s="46"/>
      <c r="K232" s="46"/>
      <c r="L232" s="46"/>
      <c r="M232" s="46"/>
      <c r="N232" s="46"/>
      <c r="O232" s="46"/>
      <c r="P232" s="46"/>
      <c r="Q232" s="46"/>
      <c r="R232" s="46"/>
      <c r="S232" s="48" t="s">
        <v>41</v>
      </c>
      <c r="T232" s="57"/>
      <c r="Z232" s="49">
        <v>232</v>
      </c>
      <c r="AA232" s="49" t="str">
        <f t="shared" si="14"/>
        <v>列232行目</v>
      </c>
    </row>
    <row r="233" spans="4:27" ht="49.95" customHeight="1">
      <c r="E233" s="67" t="s">
        <v>75</v>
      </c>
      <c r="F233" s="141" t="s">
        <v>199</v>
      </c>
      <c r="G233" s="141"/>
      <c r="H233" s="141"/>
      <c r="I233" s="141"/>
      <c r="J233" s="141"/>
      <c r="K233" s="141"/>
      <c r="L233" s="141"/>
      <c r="M233" s="141"/>
      <c r="N233" s="141"/>
      <c r="O233" s="141"/>
      <c r="P233" s="141"/>
      <c r="Q233" s="141"/>
      <c r="R233" s="46"/>
      <c r="S233" s="51"/>
      <c r="T233" s="52" t="str">
        <f t="shared" ref="T233" si="18">IF(S233="","入力必須","")</f>
        <v>入力必須</v>
      </c>
      <c r="X233" s="49" t="str">
        <f t="shared" ref="X233" si="19">T233</f>
        <v>入力必須</v>
      </c>
      <c r="Y233" s="49" t="s">
        <v>47</v>
      </c>
      <c r="Z233" s="49">
        <v>233</v>
      </c>
      <c r="AA233" s="49" t="str">
        <f t="shared" si="14"/>
        <v>S列233行目</v>
      </c>
    </row>
    <row r="234" spans="4:27" ht="9" customHeight="1">
      <c r="E234" s="67"/>
      <c r="F234" s="46"/>
      <c r="G234" s="46"/>
      <c r="H234" s="46"/>
      <c r="I234" s="46"/>
      <c r="J234" s="46"/>
      <c r="K234" s="46"/>
      <c r="L234" s="46"/>
      <c r="M234" s="46"/>
      <c r="N234" s="46"/>
      <c r="O234" s="46"/>
      <c r="P234" s="46"/>
      <c r="Q234" s="46"/>
      <c r="R234" s="46"/>
      <c r="Z234" s="49">
        <v>234</v>
      </c>
      <c r="AA234" s="49" t="str">
        <f t="shared" si="14"/>
        <v>列234行目</v>
      </c>
    </row>
    <row r="235" spans="4:27">
      <c r="E235" s="118" t="s">
        <v>97</v>
      </c>
      <c r="F235" s="142" t="s">
        <v>200</v>
      </c>
      <c r="G235" s="142"/>
      <c r="H235" s="142"/>
      <c r="I235" s="142"/>
      <c r="J235" s="142"/>
      <c r="K235" s="142"/>
      <c r="L235" s="142"/>
      <c r="M235" s="142"/>
      <c r="N235" s="142"/>
      <c r="O235" s="142"/>
      <c r="P235" s="142"/>
      <c r="Q235" s="142"/>
      <c r="R235" s="142"/>
      <c r="S235" s="142"/>
      <c r="Z235" s="49">
        <v>235</v>
      </c>
      <c r="AA235" s="49" t="str">
        <f t="shared" si="14"/>
        <v>列235行目</v>
      </c>
    </row>
    <row r="236" spans="4:27" ht="40.200000000000003" customHeight="1">
      <c r="E236" s="118" t="s">
        <v>99</v>
      </c>
      <c r="F236" s="142" t="s">
        <v>201</v>
      </c>
      <c r="G236" s="142"/>
      <c r="H236" s="142"/>
      <c r="I236" s="142"/>
      <c r="J236" s="142"/>
      <c r="K236" s="142"/>
      <c r="L236" s="142"/>
      <c r="M236" s="142"/>
      <c r="N236" s="142"/>
      <c r="O236" s="142"/>
      <c r="P236" s="142"/>
      <c r="Q236" s="142"/>
      <c r="R236" s="142"/>
      <c r="S236" s="142"/>
      <c r="Z236" s="49">
        <v>236</v>
      </c>
      <c r="AA236" s="49" t="str">
        <f t="shared" si="14"/>
        <v>列236行目</v>
      </c>
    </row>
    <row r="237" spans="4:27">
      <c r="E237" s="46"/>
      <c r="F237" s="46"/>
      <c r="G237" s="46"/>
      <c r="H237" s="46"/>
      <c r="I237" s="46"/>
      <c r="J237" s="46"/>
      <c r="K237" s="46"/>
      <c r="L237" s="46"/>
      <c r="M237" s="46"/>
      <c r="N237" s="46"/>
      <c r="O237" s="46"/>
      <c r="P237" s="46"/>
      <c r="Q237" s="46"/>
      <c r="R237" s="46"/>
      <c r="Z237" s="49">
        <v>237</v>
      </c>
      <c r="AA237" s="49" t="str">
        <f t="shared" si="14"/>
        <v>列237行目</v>
      </c>
    </row>
    <row r="238" spans="4:27">
      <c r="S238" s="48"/>
      <c r="T238" s="57"/>
      <c r="Z238" s="49">
        <v>238</v>
      </c>
      <c r="AA238" s="49" t="str">
        <f t="shared" si="14"/>
        <v>列238行目</v>
      </c>
    </row>
    <row r="239" spans="4:27" ht="40.200000000000003" customHeight="1">
      <c r="E239" s="75" t="s">
        <v>202</v>
      </c>
      <c r="F239" s="141" t="s">
        <v>203</v>
      </c>
      <c r="G239" s="141"/>
      <c r="H239" s="141"/>
      <c r="I239" s="141"/>
      <c r="J239" s="141"/>
      <c r="K239" s="141"/>
      <c r="L239" s="141"/>
      <c r="M239" s="141"/>
      <c r="N239" s="141"/>
      <c r="O239" s="141"/>
      <c r="P239" s="141"/>
      <c r="Q239" s="141"/>
      <c r="R239" s="46"/>
      <c r="S239" s="51"/>
      <c r="T239" s="52" t="str">
        <f t="shared" ref="T239:T240" si="20">IF(S239="","入力必須","")</f>
        <v>入力必須</v>
      </c>
      <c r="X239" s="49" t="str">
        <f t="shared" ref="X239:X240" si="21">T239</f>
        <v>入力必須</v>
      </c>
      <c r="Y239" s="49" t="s">
        <v>47</v>
      </c>
      <c r="Z239" s="49">
        <v>239</v>
      </c>
      <c r="AA239" s="49" t="str">
        <f t="shared" si="14"/>
        <v>S列239行目</v>
      </c>
    </row>
    <row r="240" spans="4:27" ht="82.2" customHeight="1">
      <c r="E240" s="75" t="s">
        <v>204</v>
      </c>
      <c r="F240" s="141" t="s">
        <v>205</v>
      </c>
      <c r="G240" s="141"/>
      <c r="H240" s="141"/>
      <c r="I240" s="141"/>
      <c r="J240" s="141"/>
      <c r="K240" s="141"/>
      <c r="L240" s="141"/>
      <c r="M240" s="141"/>
      <c r="N240" s="141"/>
      <c r="O240" s="141"/>
      <c r="P240" s="141"/>
      <c r="Q240" s="141"/>
      <c r="R240" s="46"/>
      <c r="S240" s="51"/>
      <c r="T240" s="52" t="str">
        <f t="shared" si="20"/>
        <v>入力必須</v>
      </c>
      <c r="X240" s="49" t="str">
        <f t="shared" si="21"/>
        <v>入力必須</v>
      </c>
      <c r="Y240" s="49" t="s">
        <v>47</v>
      </c>
      <c r="Z240" s="49">
        <v>240</v>
      </c>
      <c r="AA240" s="49" t="str">
        <f t="shared" si="14"/>
        <v>S列240行目</v>
      </c>
    </row>
    <row r="241" spans="5:27">
      <c r="E241" s="23" t="s">
        <v>206</v>
      </c>
      <c r="Z241" s="49">
        <v>241</v>
      </c>
      <c r="AA241" s="49" t="str">
        <f t="shared" si="14"/>
        <v>列241行目</v>
      </c>
    </row>
    <row r="242" spans="5:27" ht="22.2" customHeight="1">
      <c r="E242" s="146"/>
      <c r="F242" s="147"/>
      <c r="G242" s="147"/>
      <c r="H242" s="147"/>
      <c r="I242" s="147"/>
      <c r="J242" s="147"/>
      <c r="K242" s="147"/>
      <c r="L242" s="147"/>
      <c r="M242" s="147"/>
      <c r="N242" s="147"/>
      <c r="O242" s="147"/>
      <c r="P242" s="147"/>
      <c r="Q242" s="147"/>
      <c r="R242" s="147"/>
      <c r="S242" s="148"/>
      <c r="T242" s="52" t="str">
        <f>IF(E242="","入力必須","")</f>
        <v>入力必須</v>
      </c>
      <c r="X242" s="49" t="str">
        <f t="shared" ref="X242" si="22">T242</f>
        <v>入力必須</v>
      </c>
      <c r="Y242" s="49" t="s">
        <v>56</v>
      </c>
      <c r="Z242" s="49">
        <v>242</v>
      </c>
      <c r="AA242" s="49" t="str">
        <f t="shared" si="14"/>
        <v>E列242行目</v>
      </c>
    </row>
    <row r="243" spans="5:27">
      <c r="E243" s="149"/>
      <c r="F243" s="150"/>
      <c r="G243" s="150"/>
      <c r="H243" s="150"/>
      <c r="I243" s="150"/>
      <c r="J243" s="150"/>
      <c r="K243" s="150"/>
      <c r="L243" s="150"/>
      <c r="M243" s="150"/>
      <c r="N243" s="150"/>
      <c r="O243" s="150"/>
      <c r="P243" s="150"/>
      <c r="Q243" s="150"/>
      <c r="R243" s="150"/>
      <c r="S243" s="151"/>
      <c r="Z243" s="49">
        <v>243</v>
      </c>
      <c r="AA243" s="49" t="str">
        <f t="shared" si="14"/>
        <v>列243行目</v>
      </c>
    </row>
    <row r="244" spans="5:27">
      <c r="E244" s="152"/>
      <c r="F244" s="153"/>
      <c r="G244" s="153"/>
      <c r="H244" s="153"/>
      <c r="I244" s="153"/>
      <c r="J244" s="153"/>
      <c r="K244" s="153"/>
      <c r="L244" s="153"/>
      <c r="M244" s="153"/>
      <c r="N244" s="153"/>
      <c r="O244" s="153"/>
      <c r="P244" s="153"/>
      <c r="Q244" s="153"/>
      <c r="R244" s="153"/>
      <c r="S244" s="154"/>
      <c r="Z244" s="49">
        <v>244</v>
      </c>
      <c r="AA244" s="49" t="str">
        <f t="shared" si="14"/>
        <v>列244行目</v>
      </c>
    </row>
    <row r="245" spans="5:27" ht="10.199999999999999" customHeight="1">
      <c r="S245" s="47"/>
      <c r="T245" s="47"/>
      <c r="Z245" s="49">
        <v>245</v>
      </c>
      <c r="AA245" s="49" t="str">
        <f t="shared" si="14"/>
        <v>列245行目</v>
      </c>
    </row>
    <row r="246" spans="5:27">
      <c r="S246" s="48"/>
      <c r="T246" s="57"/>
      <c r="Z246" s="49">
        <v>246</v>
      </c>
      <c r="AA246" s="49" t="str">
        <f t="shared" si="14"/>
        <v>列246行目</v>
      </c>
    </row>
    <row r="247" spans="5:27" ht="39.6" customHeight="1">
      <c r="E247" s="75" t="s">
        <v>207</v>
      </c>
      <c r="F247" s="141" t="s">
        <v>208</v>
      </c>
      <c r="G247" s="141"/>
      <c r="H247" s="141"/>
      <c r="I247" s="141"/>
      <c r="J247" s="141"/>
      <c r="K247" s="141"/>
      <c r="L247" s="141"/>
      <c r="M247" s="141"/>
      <c r="N247" s="141"/>
      <c r="O247" s="141"/>
      <c r="P247" s="141"/>
      <c r="Q247" s="141"/>
      <c r="R247" s="46"/>
      <c r="S247" s="51"/>
      <c r="T247" s="52" t="str">
        <f t="shared" ref="T247" si="23">IF(S247="","入力必須","")</f>
        <v>入力必須</v>
      </c>
      <c r="X247" s="49" t="str">
        <f t="shared" ref="X247" si="24">T247</f>
        <v>入力必須</v>
      </c>
      <c r="Y247" s="49" t="s">
        <v>47</v>
      </c>
      <c r="Z247" s="49">
        <v>247</v>
      </c>
      <c r="AA247" s="49" t="str">
        <f t="shared" si="14"/>
        <v>S列247行目</v>
      </c>
    </row>
    <row r="248" spans="5:27">
      <c r="E248" s="23" t="s">
        <v>209</v>
      </c>
      <c r="Z248" s="49">
        <v>248</v>
      </c>
      <c r="AA248" s="49" t="str">
        <f t="shared" si="14"/>
        <v>列248行目</v>
      </c>
    </row>
    <row r="249" spans="5:27" ht="22.2" customHeight="1">
      <c r="E249" s="146"/>
      <c r="F249" s="147"/>
      <c r="G249" s="147"/>
      <c r="H249" s="147"/>
      <c r="I249" s="147"/>
      <c r="J249" s="147"/>
      <c r="K249" s="147"/>
      <c r="L249" s="147"/>
      <c r="M249" s="147"/>
      <c r="N249" s="147"/>
      <c r="O249" s="147"/>
      <c r="P249" s="147"/>
      <c r="Q249" s="147"/>
      <c r="R249" s="147"/>
      <c r="S249" s="148"/>
      <c r="T249" s="52" t="str">
        <f>IF(E249="","入力必須","")</f>
        <v>入力必須</v>
      </c>
      <c r="X249" s="49" t="str">
        <f t="shared" ref="X249" si="25">T249</f>
        <v>入力必須</v>
      </c>
      <c r="Y249" s="49" t="s">
        <v>56</v>
      </c>
      <c r="Z249" s="49">
        <v>249</v>
      </c>
      <c r="AA249" s="49" t="str">
        <f t="shared" si="14"/>
        <v>E列249行目</v>
      </c>
    </row>
    <row r="250" spans="5:27">
      <c r="E250" s="149"/>
      <c r="F250" s="150"/>
      <c r="G250" s="150"/>
      <c r="H250" s="150"/>
      <c r="I250" s="150"/>
      <c r="J250" s="150"/>
      <c r="K250" s="150"/>
      <c r="L250" s="150"/>
      <c r="M250" s="150"/>
      <c r="N250" s="150"/>
      <c r="O250" s="150"/>
      <c r="P250" s="150"/>
      <c r="Q250" s="150"/>
      <c r="R250" s="150"/>
      <c r="S250" s="151"/>
      <c r="Z250" s="49">
        <v>250</v>
      </c>
      <c r="AA250" s="49" t="str">
        <f t="shared" si="14"/>
        <v>列250行目</v>
      </c>
    </row>
    <row r="251" spans="5:27">
      <c r="E251" s="152"/>
      <c r="F251" s="153"/>
      <c r="G251" s="153"/>
      <c r="H251" s="153"/>
      <c r="I251" s="153"/>
      <c r="J251" s="153"/>
      <c r="K251" s="153"/>
      <c r="L251" s="153"/>
      <c r="M251" s="153"/>
      <c r="N251" s="153"/>
      <c r="O251" s="153"/>
      <c r="P251" s="153"/>
      <c r="Q251" s="153"/>
      <c r="R251" s="153"/>
      <c r="S251" s="154"/>
      <c r="Z251" s="49">
        <v>251</v>
      </c>
      <c r="AA251" s="49" t="str">
        <f t="shared" si="14"/>
        <v>列251行目</v>
      </c>
    </row>
    <row r="252" spans="5:27" ht="10.199999999999999" customHeight="1">
      <c r="S252" s="47"/>
      <c r="T252" s="47"/>
      <c r="Z252" s="49">
        <v>252</v>
      </c>
      <c r="AA252" s="49" t="str">
        <f t="shared" si="14"/>
        <v>列252行目</v>
      </c>
    </row>
    <row r="253" spans="5:27">
      <c r="S253" s="48"/>
      <c r="T253" s="57"/>
      <c r="Z253" s="49">
        <v>253</v>
      </c>
      <c r="AA253" s="49" t="str">
        <f t="shared" si="14"/>
        <v>列253行目</v>
      </c>
    </row>
    <row r="254" spans="5:27" ht="55.2" customHeight="1">
      <c r="E254" s="75" t="s">
        <v>210</v>
      </c>
      <c r="F254" s="141" t="s">
        <v>211</v>
      </c>
      <c r="G254" s="141"/>
      <c r="H254" s="141"/>
      <c r="I254" s="141"/>
      <c r="J254" s="141"/>
      <c r="K254" s="141"/>
      <c r="L254" s="141"/>
      <c r="M254" s="141"/>
      <c r="N254" s="141"/>
      <c r="O254" s="141"/>
      <c r="P254" s="141"/>
      <c r="Q254" s="141"/>
      <c r="R254" s="46"/>
      <c r="S254" s="51"/>
      <c r="T254" s="52" t="str">
        <f t="shared" ref="T254" si="26">IF(S254="","入力必須","")</f>
        <v>入力必須</v>
      </c>
      <c r="X254" s="49" t="str">
        <f t="shared" ref="X254" si="27">T254</f>
        <v>入力必須</v>
      </c>
      <c r="Y254" s="49" t="s">
        <v>47</v>
      </c>
      <c r="Z254" s="49">
        <v>254</v>
      </c>
      <c r="AA254" s="49" t="str">
        <f t="shared" si="14"/>
        <v>S列254行目</v>
      </c>
    </row>
    <row r="255" spans="5:27">
      <c r="E255" s="23" t="s">
        <v>212</v>
      </c>
      <c r="Z255" s="49">
        <v>255</v>
      </c>
      <c r="AA255" s="49" t="str">
        <f t="shared" si="14"/>
        <v>列255行目</v>
      </c>
    </row>
    <row r="256" spans="5:27">
      <c r="E256" s="146"/>
      <c r="F256" s="147"/>
      <c r="G256" s="147"/>
      <c r="H256" s="147"/>
      <c r="I256" s="147"/>
      <c r="J256" s="147"/>
      <c r="K256" s="147"/>
      <c r="L256" s="147"/>
      <c r="M256" s="147"/>
      <c r="N256" s="147"/>
      <c r="O256" s="147"/>
      <c r="P256" s="147"/>
      <c r="Q256" s="147"/>
      <c r="R256" s="147"/>
      <c r="S256" s="148"/>
      <c r="T256" s="52" t="str">
        <f>IF(E256="","入力必須","")</f>
        <v>入力必須</v>
      </c>
      <c r="X256" s="49" t="str">
        <f t="shared" ref="X256" si="28">T256</f>
        <v>入力必須</v>
      </c>
      <c r="Y256" s="49" t="s">
        <v>56</v>
      </c>
      <c r="Z256" s="49">
        <v>256</v>
      </c>
      <c r="AA256" s="49" t="str">
        <f t="shared" si="14"/>
        <v>E列256行目</v>
      </c>
    </row>
    <row r="257" spans="4:27">
      <c r="E257" s="149"/>
      <c r="F257" s="150"/>
      <c r="G257" s="150"/>
      <c r="H257" s="150"/>
      <c r="I257" s="150"/>
      <c r="J257" s="150"/>
      <c r="K257" s="150"/>
      <c r="L257" s="150"/>
      <c r="M257" s="150"/>
      <c r="N257" s="150"/>
      <c r="O257" s="150"/>
      <c r="P257" s="150"/>
      <c r="Q257" s="150"/>
      <c r="R257" s="150"/>
      <c r="S257" s="151"/>
      <c r="Z257" s="49">
        <v>257</v>
      </c>
      <c r="AA257" s="49" t="str">
        <f t="shared" si="14"/>
        <v>列257行目</v>
      </c>
    </row>
    <row r="258" spans="4:27">
      <c r="E258" s="152"/>
      <c r="F258" s="153"/>
      <c r="G258" s="153"/>
      <c r="H258" s="153"/>
      <c r="I258" s="153"/>
      <c r="J258" s="153"/>
      <c r="K258" s="153"/>
      <c r="L258" s="153"/>
      <c r="M258" s="153"/>
      <c r="N258" s="153"/>
      <c r="O258" s="153"/>
      <c r="P258" s="153"/>
      <c r="Q258" s="153"/>
      <c r="R258" s="153"/>
      <c r="S258" s="154"/>
      <c r="Z258" s="49">
        <v>258</v>
      </c>
      <c r="AA258" s="49" t="str">
        <f t="shared" si="14"/>
        <v>列258行目</v>
      </c>
    </row>
    <row r="259" spans="4:27">
      <c r="E259" s="12"/>
      <c r="F259" s="12"/>
      <c r="G259" s="12"/>
      <c r="H259" s="12"/>
      <c r="I259" s="12"/>
      <c r="J259" s="12"/>
      <c r="K259" s="12"/>
      <c r="L259" s="12"/>
      <c r="M259" s="12"/>
      <c r="N259" s="12"/>
      <c r="O259" s="12"/>
      <c r="P259" s="12"/>
      <c r="Q259" s="12"/>
      <c r="R259" s="12"/>
      <c r="S259" s="12"/>
      <c r="Z259" s="49">
        <v>259</v>
      </c>
      <c r="AA259" s="49" t="str">
        <f t="shared" si="14"/>
        <v>列259行目</v>
      </c>
    </row>
    <row r="260" spans="4:27">
      <c r="D260" s="28">
        <v>3.5</v>
      </c>
      <c r="E260" s="23" t="s">
        <v>213</v>
      </c>
      <c r="T260" s="57"/>
      <c r="Z260" s="49">
        <v>260</v>
      </c>
      <c r="AA260" s="49" t="str">
        <f t="shared" si="14"/>
        <v>列260行目</v>
      </c>
    </row>
    <row r="261" spans="4:27">
      <c r="D261" s="28"/>
      <c r="E261" s="23"/>
      <c r="S261" s="48" t="s">
        <v>41</v>
      </c>
      <c r="T261" s="57"/>
      <c r="Z261" s="49">
        <v>261</v>
      </c>
      <c r="AA261" s="49" t="str">
        <f t="shared" si="14"/>
        <v>列261行目</v>
      </c>
    </row>
    <row r="262" spans="4:27" ht="49.95" customHeight="1">
      <c r="E262" s="75" t="s">
        <v>214</v>
      </c>
      <c r="F262" s="141" t="s">
        <v>215</v>
      </c>
      <c r="G262" s="141"/>
      <c r="H262" s="141"/>
      <c r="I262" s="141"/>
      <c r="J262" s="141"/>
      <c r="K262" s="141"/>
      <c r="L262" s="141"/>
      <c r="M262" s="141"/>
      <c r="N262" s="141"/>
      <c r="O262" s="141"/>
      <c r="P262" s="141"/>
      <c r="Q262" s="141"/>
      <c r="R262" s="46"/>
      <c r="S262" s="51"/>
      <c r="T262" s="52" t="str">
        <f t="shared" ref="T262:T263" si="29">IF(S262="","入力必須","")</f>
        <v>入力必須</v>
      </c>
      <c r="X262" s="49" t="str">
        <f t="shared" ref="X262:X263" si="30">T262</f>
        <v>入力必須</v>
      </c>
      <c r="Y262" s="49" t="s">
        <v>47</v>
      </c>
      <c r="Z262" s="49">
        <v>262</v>
      </c>
      <c r="AA262" s="49" t="str">
        <f t="shared" si="14"/>
        <v>S列262行目</v>
      </c>
    </row>
    <row r="263" spans="4:27" ht="49.95" customHeight="1">
      <c r="E263" s="75" t="s">
        <v>216</v>
      </c>
      <c r="F263" s="141" t="s">
        <v>217</v>
      </c>
      <c r="G263" s="141"/>
      <c r="H263" s="141"/>
      <c r="I263" s="141"/>
      <c r="J263" s="141"/>
      <c r="K263" s="141"/>
      <c r="L263" s="141"/>
      <c r="M263" s="141"/>
      <c r="N263" s="141"/>
      <c r="O263" s="141"/>
      <c r="P263" s="141"/>
      <c r="Q263" s="141"/>
      <c r="R263" s="46"/>
      <c r="S263" s="51"/>
      <c r="T263" s="52" t="str">
        <f t="shared" si="29"/>
        <v>入力必須</v>
      </c>
      <c r="X263" s="49" t="str">
        <f t="shared" si="30"/>
        <v>入力必須</v>
      </c>
      <c r="Y263" s="49" t="s">
        <v>47</v>
      </c>
      <c r="Z263" s="49">
        <v>263</v>
      </c>
      <c r="AA263" s="49" t="str">
        <f t="shared" si="14"/>
        <v>S列263行目</v>
      </c>
    </row>
    <row r="264" spans="4:27" ht="9" customHeight="1">
      <c r="E264" s="75"/>
      <c r="F264" s="46"/>
      <c r="G264" s="46"/>
      <c r="H264" s="46"/>
      <c r="I264" s="46"/>
      <c r="J264" s="46"/>
      <c r="K264" s="46"/>
      <c r="L264" s="46"/>
      <c r="M264" s="46"/>
      <c r="N264" s="46"/>
      <c r="O264" s="46"/>
      <c r="P264" s="46"/>
      <c r="Q264" s="46"/>
      <c r="R264" s="46"/>
      <c r="S264" s="70"/>
      <c r="Z264" s="49">
        <v>264</v>
      </c>
      <c r="AA264" s="49" t="str">
        <f t="shared" si="14"/>
        <v>列264行目</v>
      </c>
    </row>
    <row r="265" spans="4:27">
      <c r="E265" s="23" t="s">
        <v>218</v>
      </c>
      <c r="Z265" s="49">
        <v>265</v>
      </c>
      <c r="AA265" s="49" t="str">
        <f t="shared" si="14"/>
        <v>列265行目</v>
      </c>
    </row>
    <row r="266" spans="4:27">
      <c r="F266" s="23" t="s">
        <v>219</v>
      </c>
      <c r="P266" s="58" t="s">
        <v>150</v>
      </c>
      <c r="Z266" s="49">
        <v>266</v>
      </c>
      <c r="AA266" s="49" t="str">
        <f t="shared" si="14"/>
        <v>列266行目</v>
      </c>
    </row>
    <row r="267" spans="4:27" ht="24" customHeight="1">
      <c r="F267" s="119" t="s">
        <v>67</v>
      </c>
      <c r="G267" s="120" t="s">
        <v>220</v>
      </c>
      <c r="H267" s="121"/>
      <c r="I267" s="121"/>
      <c r="J267" s="121"/>
      <c r="K267" s="121"/>
      <c r="L267" s="121"/>
      <c r="M267" s="121"/>
      <c r="N267" s="61"/>
      <c r="O267" s="62"/>
      <c r="P267" s="122"/>
      <c r="Q267" s="52" t="str">
        <f>IF(P267="","入力必須","")</f>
        <v>入力必須</v>
      </c>
      <c r="X267" s="49" t="str">
        <f>Q267</f>
        <v>入力必須</v>
      </c>
      <c r="Y267" s="49" t="s">
        <v>221</v>
      </c>
      <c r="Z267" s="49">
        <v>267</v>
      </c>
      <c r="AA267" s="49" t="str">
        <f t="shared" si="14"/>
        <v>P列267行目</v>
      </c>
    </row>
    <row r="268" spans="4:27" ht="24" customHeight="1">
      <c r="F268" s="123" t="s">
        <v>71</v>
      </c>
      <c r="G268" s="124" t="s">
        <v>222</v>
      </c>
      <c r="H268" s="61"/>
      <c r="I268" s="61"/>
      <c r="J268" s="61"/>
      <c r="K268" s="61"/>
      <c r="L268" s="61"/>
      <c r="M268" s="61"/>
      <c r="N268" s="61"/>
      <c r="O268" s="62"/>
      <c r="P268" s="122"/>
      <c r="Q268" s="52" t="str">
        <f t="shared" ref="Q268:Q272" si="31">IF(P268="","入力必須","")</f>
        <v>入力必須</v>
      </c>
      <c r="X268" s="49" t="str">
        <f t="shared" ref="X268:X272" si="32">Q268</f>
        <v>入力必須</v>
      </c>
      <c r="Y268" s="49" t="s">
        <v>221</v>
      </c>
      <c r="Z268" s="49">
        <v>268</v>
      </c>
      <c r="AA268" s="49" t="str">
        <f t="shared" si="14"/>
        <v>P列268行目</v>
      </c>
    </row>
    <row r="269" spans="4:27" ht="24" customHeight="1">
      <c r="F269" s="123" t="s">
        <v>75</v>
      </c>
      <c r="G269" s="124" t="s">
        <v>223</v>
      </c>
      <c r="H269" s="61"/>
      <c r="I269" s="61"/>
      <c r="J269" s="61"/>
      <c r="K269" s="61"/>
      <c r="L269" s="61"/>
      <c r="M269" s="61"/>
      <c r="N269" s="61"/>
      <c r="O269" s="62"/>
      <c r="P269" s="122"/>
      <c r="Q269" s="52" t="str">
        <f t="shared" si="31"/>
        <v>入力必須</v>
      </c>
      <c r="X269" s="49" t="str">
        <f t="shared" si="32"/>
        <v>入力必須</v>
      </c>
      <c r="Y269" s="49" t="s">
        <v>221</v>
      </c>
      <c r="Z269" s="49">
        <v>269</v>
      </c>
      <c r="AA269" s="49" t="str">
        <f t="shared" si="14"/>
        <v>P列269行目</v>
      </c>
    </row>
    <row r="270" spans="4:27" ht="24" customHeight="1">
      <c r="F270" s="123" t="s">
        <v>79</v>
      </c>
      <c r="G270" s="124" t="s">
        <v>224</v>
      </c>
      <c r="H270" s="61"/>
      <c r="I270" s="61"/>
      <c r="J270" s="61"/>
      <c r="K270" s="61"/>
      <c r="L270" s="61"/>
      <c r="M270" s="61"/>
      <c r="N270" s="61"/>
      <c r="O270" s="62"/>
      <c r="P270" s="122"/>
      <c r="Q270" s="52" t="str">
        <f t="shared" si="31"/>
        <v>入力必須</v>
      </c>
      <c r="X270" s="49" t="str">
        <f t="shared" si="32"/>
        <v>入力必須</v>
      </c>
      <c r="Y270" s="49" t="s">
        <v>221</v>
      </c>
      <c r="Z270" s="49">
        <v>270</v>
      </c>
      <c r="AA270" s="49" t="str">
        <f t="shared" si="14"/>
        <v>P列270行目</v>
      </c>
    </row>
    <row r="271" spans="4:27" ht="24" customHeight="1">
      <c r="F271" s="123" t="s">
        <v>225</v>
      </c>
      <c r="G271" s="124" t="s">
        <v>226</v>
      </c>
      <c r="H271" s="61"/>
      <c r="I271" s="61"/>
      <c r="J271" s="61"/>
      <c r="K271" s="61"/>
      <c r="L271" s="61"/>
      <c r="M271" s="61"/>
      <c r="N271" s="61"/>
      <c r="O271" s="62"/>
      <c r="P271" s="122"/>
      <c r="Q271" s="52" t="str">
        <f t="shared" si="31"/>
        <v>入力必須</v>
      </c>
      <c r="X271" s="49" t="str">
        <f t="shared" si="32"/>
        <v>入力必須</v>
      </c>
      <c r="Y271" s="49" t="s">
        <v>221</v>
      </c>
      <c r="Z271" s="49">
        <v>271</v>
      </c>
      <c r="AA271" s="49" t="str">
        <f t="shared" si="14"/>
        <v>P列271行目</v>
      </c>
    </row>
    <row r="272" spans="4:27" ht="24" customHeight="1">
      <c r="F272" s="123" t="s">
        <v>227</v>
      </c>
      <c r="G272" s="124" t="s">
        <v>228</v>
      </c>
      <c r="H272" s="61"/>
      <c r="I272" s="61"/>
      <c r="J272" s="61"/>
      <c r="K272" s="61"/>
      <c r="L272" s="61"/>
      <c r="M272" s="61"/>
      <c r="N272" s="61"/>
      <c r="O272" s="62"/>
      <c r="P272" s="122"/>
      <c r="Q272" s="52" t="str">
        <f t="shared" si="31"/>
        <v>入力必須</v>
      </c>
      <c r="X272" s="49" t="str">
        <f t="shared" si="32"/>
        <v>入力必須</v>
      </c>
      <c r="Y272" s="49" t="s">
        <v>221</v>
      </c>
      <c r="Z272" s="49">
        <v>272</v>
      </c>
      <c r="AA272" s="49" t="str">
        <f t="shared" si="14"/>
        <v>P列272行目</v>
      </c>
    </row>
    <row r="273" spans="3:27">
      <c r="E273" s="69"/>
      <c r="F273" s="125" t="s">
        <v>229</v>
      </c>
      <c r="G273" s="126" t="s">
        <v>230</v>
      </c>
      <c r="S273" s="47"/>
      <c r="T273" s="47"/>
      <c r="Z273" s="49">
        <v>273</v>
      </c>
      <c r="AA273" s="49" t="str">
        <f t="shared" si="14"/>
        <v>列273行目</v>
      </c>
    </row>
    <row r="274" spans="3:27">
      <c r="S274" s="48" t="s">
        <v>41</v>
      </c>
      <c r="T274" s="57"/>
      <c r="Z274" s="49">
        <v>274</v>
      </c>
      <c r="AA274" s="49" t="str">
        <f t="shared" si="14"/>
        <v>列274行目</v>
      </c>
    </row>
    <row r="275" spans="3:27" ht="40.200000000000003" customHeight="1">
      <c r="E275" s="75" t="s">
        <v>231</v>
      </c>
      <c r="F275" s="141" t="s">
        <v>232</v>
      </c>
      <c r="G275" s="141"/>
      <c r="H275" s="141"/>
      <c r="I275" s="141"/>
      <c r="J275" s="141"/>
      <c r="K275" s="141"/>
      <c r="L275" s="141"/>
      <c r="M275" s="141"/>
      <c r="N275" s="141"/>
      <c r="O275" s="141"/>
      <c r="P275" s="141"/>
      <c r="Q275" s="141"/>
      <c r="R275" s="46"/>
      <c r="S275" s="51"/>
      <c r="T275" s="52" t="str">
        <f t="shared" ref="T275:T276" si="33">IF(S275="","入力必須","")</f>
        <v>入力必須</v>
      </c>
      <c r="X275" s="49" t="str">
        <f>T275</f>
        <v>入力必須</v>
      </c>
      <c r="Y275" s="49" t="s">
        <v>47</v>
      </c>
      <c r="Z275" s="49">
        <v>275</v>
      </c>
      <c r="AA275" s="49" t="str">
        <f t="shared" si="14"/>
        <v>S列275行目</v>
      </c>
    </row>
    <row r="276" spans="3:27" ht="40.200000000000003" customHeight="1">
      <c r="E276" s="75" t="s">
        <v>233</v>
      </c>
      <c r="F276" s="141" t="s">
        <v>234</v>
      </c>
      <c r="G276" s="141"/>
      <c r="H276" s="141"/>
      <c r="I276" s="141"/>
      <c r="J276" s="141"/>
      <c r="K276" s="141"/>
      <c r="L276" s="141"/>
      <c r="M276" s="141"/>
      <c r="N276" s="141"/>
      <c r="O276" s="141"/>
      <c r="P276" s="141"/>
      <c r="Q276" s="141"/>
      <c r="R276" s="46"/>
      <c r="S276" s="51"/>
      <c r="T276" s="52" t="str">
        <f t="shared" si="33"/>
        <v>入力必須</v>
      </c>
      <c r="X276" s="49" t="str">
        <f>T276</f>
        <v>入力必須</v>
      </c>
      <c r="Y276" s="49" t="s">
        <v>47</v>
      </c>
      <c r="Z276" s="49">
        <v>276</v>
      </c>
      <c r="AA276" s="49" t="str">
        <f t="shared" si="14"/>
        <v>S列276行目</v>
      </c>
    </row>
    <row r="277" spans="3:27">
      <c r="Z277" s="49">
        <v>277</v>
      </c>
      <c r="AA277" s="49" t="str">
        <f t="shared" si="14"/>
        <v>列277行目</v>
      </c>
    </row>
    <row r="278" spans="3:27">
      <c r="C278" s="127" t="s">
        <v>235</v>
      </c>
      <c r="Z278" s="49">
        <v>278</v>
      </c>
      <c r="AA278" s="49" t="str">
        <f t="shared" si="14"/>
        <v>列278行目</v>
      </c>
    </row>
    <row r="279" spans="3:27">
      <c r="S279" s="47"/>
      <c r="T279" s="47"/>
      <c r="Z279" s="49">
        <v>279</v>
      </c>
      <c r="AA279" s="49" t="str">
        <f t="shared" si="14"/>
        <v>列279行目</v>
      </c>
    </row>
    <row r="280" spans="3:27">
      <c r="D280" s="28">
        <v>4.0999999999999996</v>
      </c>
      <c r="E280" s="145" t="s">
        <v>236</v>
      </c>
      <c r="F280" s="145"/>
      <c r="G280" s="145"/>
      <c r="H280" s="23"/>
      <c r="I280" s="23"/>
      <c r="J280" s="23"/>
      <c r="K280" s="23"/>
      <c r="L280" s="23"/>
      <c r="M280" s="23"/>
      <c r="N280" s="23"/>
      <c r="O280" s="23"/>
      <c r="P280" s="23"/>
      <c r="T280" s="57"/>
      <c r="Z280" s="49">
        <v>280</v>
      </c>
      <c r="AA280" s="49" t="str">
        <f t="shared" si="14"/>
        <v>列280行目</v>
      </c>
    </row>
    <row r="281" spans="3:27" ht="18.600000000000001" thickBot="1">
      <c r="D281" s="28"/>
      <c r="E281" s="104"/>
      <c r="F281" s="104"/>
      <c r="G281" s="104"/>
      <c r="H281" s="23"/>
      <c r="I281" s="23"/>
      <c r="J281" s="23"/>
      <c r="K281" s="23"/>
      <c r="L281" s="23"/>
      <c r="M281" s="23"/>
      <c r="N281" s="23"/>
      <c r="O281" s="23"/>
      <c r="P281" s="23"/>
      <c r="S281" s="48" t="s">
        <v>41</v>
      </c>
      <c r="T281" s="57"/>
      <c r="Z281" s="49">
        <v>281</v>
      </c>
      <c r="AA281" s="49" t="str">
        <f t="shared" si="14"/>
        <v>列281行目</v>
      </c>
    </row>
    <row r="282" spans="3:27" ht="40.200000000000003" customHeight="1" thickBot="1">
      <c r="E282" s="67" t="s">
        <v>67</v>
      </c>
      <c r="F282" s="141" t="s">
        <v>237</v>
      </c>
      <c r="G282" s="141"/>
      <c r="H282" s="141"/>
      <c r="I282" s="141"/>
      <c r="J282" s="141"/>
      <c r="K282" s="141"/>
      <c r="L282" s="141"/>
      <c r="M282" s="141"/>
      <c r="N282" s="141"/>
      <c r="O282" s="141"/>
      <c r="P282" s="141"/>
      <c r="Q282" s="141"/>
      <c r="S282" s="54"/>
      <c r="T282" s="52" t="str">
        <f t="shared" ref="T282" si="34">IF(S282="","入力必須","")</f>
        <v>入力必須</v>
      </c>
      <c r="X282" s="49" t="str">
        <f>T282</f>
        <v>入力必須</v>
      </c>
      <c r="Y282" s="49" t="s">
        <v>47</v>
      </c>
      <c r="Z282" s="49">
        <v>282</v>
      </c>
      <c r="AA282" s="49" t="str">
        <f t="shared" si="14"/>
        <v>S列282行目</v>
      </c>
    </row>
    <row r="283" spans="3:27" ht="18" customHeight="1">
      <c r="E283" s="46"/>
      <c r="F283" s="46"/>
      <c r="G283" s="46"/>
      <c r="H283" s="46"/>
      <c r="I283" s="46"/>
      <c r="J283" s="46"/>
      <c r="K283" s="46"/>
      <c r="L283" s="46"/>
      <c r="M283" s="46"/>
      <c r="N283" s="46"/>
      <c r="O283" s="46"/>
      <c r="P283" s="46"/>
      <c r="Q283" s="46"/>
      <c r="R283" s="46"/>
      <c r="S283" s="55" t="s">
        <v>95</v>
      </c>
      <c r="Z283" s="49">
        <v>283</v>
      </c>
      <c r="AA283" s="49" t="str">
        <f t="shared" si="14"/>
        <v>列283行目</v>
      </c>
    </row>
    <row r="284" spans="3:27" ht="9" customHeight="1">
      <c r="D284" s="28"/>
      <c r="Z284" s="49">
        <v>284</v>
      </c>
      <c r="AA284" s="49" t="str">
        <f t="shared" ref="AA284:AA326" si="35">Y284&amp;"列"&amp;Z284&amp;"行目"</f>
        <v>列284行目</v>
      </c>
    </row>
    <row r="285" spans="3:27" ht="18" customHeight="1">
      <c r="E285" s="30"/>
      <c r="F285" s="30"/>
      <c r="G285" s="30"/>
      <c r="H285" s="30"/>
      <c r="I285" s="30"/>
      <c r="J285" s="30"/>
      <c r="K285" s="30"/>
      <c r="L285" s="30"/>
      <c r="M285" s="30"/>
      <c r="N285" s="30"/>
      <c r="O285" s="30"/>
      <c r="P285" s="30"/>
      <c r="Q285" s="30"/>
      <c r="R285" s="30"/>
      <c r="S285" s="48" t="s">
        <v>41</v>
      </c>
      <c r="T285" s="57"/>
      <c r="Z285" s="49">
        <v>285</v>
      </c>
      <c r="AA285" s="49" t="str">
        <f t="shared" si="35"/>
        <v>列285行目</v>
      </c>
    </row>
    <row r="286" spans="3:27" ht="40.200000000000003" customHeight="1">
      <c r="E286" s="67" t="s">
        <v>71</v>
      </c>
      <c r="F286" s="141" t="s">
        <v>238</v>
      </c>
      <c r="G286" s="141"/>
      <c r="H286" s="141"/>
      <c r="I286" s="141"/>
      <c r="J286" s="141"/>
      <c r="K286" s="141"/>
      <c r="L286" s="141"/>
      <c r="M286" s="141"/>
      <c r="N286" s="141"/>
      <c r="O286" s="141"/>
      <c r="P286" s="141"/>
      <c r="Q286" s="141"/>
      <c r="R286" s="30"/>
      <c r="S286" s="51"/>
      <c r="T286" s="52" t="str">
        <f>IF(AND(基本情報!E15="小児",S282="N",S286=""),"入力必須","")</f>
        <v/>
      </c>
      <c r="X286" s="49" t="str">
        <f>T286</f>
        <v/>
      </c>
      <c r="Y286" s="49" t="s">
        <v>47</v>
      </c>
      <c r="Z286" s="49">
        <v>286</v>
      </c>
      <c r="AA286" s="49" t="str">
        <f t="shared" si="35"/>
        <v>S列286行目</v>
      </c>
    </row>
    <row r="287" spans="3:27" ht="40.200000000000003" customHeight="1">
      <c r="E287" s="67" t="s">
        <v>75</v>
      </c>
      <c r="F287" s="141" t="s">
        <v>239</v>
      </c>
      <c r="G287" s="141"/>
      <c r="H287" s="141"/>
      <c r="I287" s="141"/>
      <c r="J287" s="141"/>
      <c r="K287" s="141"/>
      <c r="L287" s="141"/>
      <c r="M287" s="141"/>
      <c r="N287" s="141"/>
      <c r="O287" s="141"/>
      <c r="P287" s="141"/>
      <c r="Q287" s="141"/>
      <c r="R287" s="46"/>
      <c r="S287" s="51"/>
      <c r="T287" s="52" t="str">
        <f>IF(AND(基本情報!E15="小児",S282="N",S287=""),"入力必須","")</f>
        <v/>
      </c>
      <c r="X287" s="49" t="str">
        <f>T287</f>
        <v/>
      </c>
      <c r="Y287" s="49" t="s">
        <v>47</v>
      </c>
      <c r="Z287" s="49">
        <v>287</v>
      </c>
      <c r="AA287" s="49" t="str">
        <f t="shared" si="35"/>
        <v>S列287行目</v>
      </c>
    </row>
    <row r="288" spans="3:27" ht="9" customHeight="1">
      <c r="E288" s="67"/>
      <c r="F288" s="46"/>
      <c r="G288" s="46"/>
      <c r="H288" s="46"/>
      <c r="I288" s="46"/>
      <c r="J288" s="46"/>
      <c r="K288" s="46"/>
      <c r="L288" s="46"/>
      <c r="M288" s="46"/>
      <c r="N288" s="46"/>
      <c r="O288" s="46"/>
      <c r="P288" s="46"/>
      <c r="Q288" s="46"/>
      <c r="R288" s="46"/>
      <c r="S288" s="70"/>
      <c r="Z288" s="49">
        <v>288</v>
      </c>
      <c r="AA288" s="49" t="str">
        <f t="shared" si="35"/>
        <v>列288行目</v>
      </c>
    </row>
    <row r="289" spans="3:27">
      <c r="S289" s="47"/>
      <c r="T289" s="47"/>
      <c r="Z289" s="49">
        <v>289</v>
      </c>
      <c r="AA289" s="49" t="str">
        <f t="shared" si="35"/>
        <v>列289行目</v>
      </c>
    </row>
    <row r="290" spans="3:27">
      <c r="D290" s="28">
        <v>4.2</v>
      </c>
      <c r="E290" s="143" t="s">
        <v>240</v>
      </c>
      <c r="F290" s="143"/>
      <c r="G290" s="143"/>
      <c r="H290" s="143"/>
      <c r="I290" s="143"/>
      <c r="S290" s="48" t="s">
        <v>41</v>
      </c>
      <c r="T290" s="57"/>
      <c r="Z290" s="49">
        <v>290</v>
      </c>
      <c r="AA290" s="49" t="str">
        <f t="shared" si="35"/>
        <v>列290行目</v>
      </c>
    </row>
    <row r="291" spans="3:27" ht="40.200000000000003" customHeight="1">
      <c r="E291" s="144" t="s">
        <v>241</v>
      </c>
      <c r="F291" s="144"/>
      <c r="G291" s="144"/>
      <c r="H291" s="144"/>
      <c r="I291" s="144"/>
      <c r="J291" s="144"/>
      <c r="K291" s="144"/>
      <c r="L291" s="144"/>
      <c r="M291" s="144"/>
      <c r="N291" s="144"/>
      <c r="O291" s="144"/>
      <c r="P291" s="144"/>
      <c r="Q291" s="144"/>
      <c r="R291" s="46"/>
      <c r="S291" s="51"/>
      <c r="T291" s="52" t="str">
        <f t="shared" ref="T291" si="36">IF(S291="","入力必須","")</f>
        <v>入力必須</v>
      </c>
      <c r="X291" s="49" t="str">
        <f>T291</f>
        <v>入力必須</v>
      </c>
      <c r="Y291" s="49" t="s">
        <v>47</v>
      </c>
      <c r="Z291" s="49">
        <v>291</v>
      </c>
      <c r="AA291" s="49" t="str">
        <f t="shared" si="35"/>
        <v>S列291行目</v>
      </c>
    </row>
    <row r="292" spans="3:27">
      <c r="E292" s="128" t="s">
        <v>229</v>
      </c>
      <c r="F292" s="126" t="s">
        <v>242</v>
      </c>
      <c r="Z292" s="49">
        <v>292</v>
      </c>
      <c r="AA292" s="49" t="str">
        <f t="shared" si="35"/>
        <v>列292行目</v>
      </c>
    </row>
    <row r="293" spans="3:27" ht="18" customHeight="1">
      <c r="E293" s="129" t="s">
        <v>243</v>
      </c>
      <c r="F293" s="126" t="s">
        <v>244</v>
      </c>
      <c r="Z293" s="49">
        <v>293</v>
      </c>
      <c r="AA293" s="49" t="str">
        <f t="shared" si="35"/>
        <v>列293行目</v>
      </c>
    </row>
    <row r="294" spans="3:27">
      <c r="E294" s="130"/>
      <c r="S294" s="47"/>
      <c r="T294" s="47"/>
      <c r="Z294" s="49">
        <v>294</v>
      </c>
      <c r="AA294" s="49" t="str">
        <f t="shared" si="35"/>
        <v>列294行目</v>
      </c>
    </row>
    <row r="295" spans="3:27">
      <c r="S295" s="48" t="s">
        <v>41</v>
      </c>
      <c r="T295" s="57"/>
      <c r="Z295" s="49">
        <v>295</v>
      </c>
      <c r="AA295" s="49" t="str">
        <f t="shared" si="35"/>
        <v>列295行目</v>
      </c>
    </row>
    <row r="296" spans="3:27" ht="49.95" customHeight="1">
      <c r="D296" s="28">
        <v>4.3</v>
      </c>
      <c r="E296" s="141" t="s">
        <v>245</v>
      </c>
      <c r="F296" s="141"/>
      <c r="G296" s="141"/>
      <c r="H296" s="141"/>
      <c r="I296" s="141"/>
      <c r="J296" s="141"/>
      <c r="K296" s="141"/>
      <c r="L296" s="141"/>
      <c r="M296" s="141"/>
      <c r="N296" s="141"/>
      <c r="O296" s="141"/>
      <c r="P296" s="141"/>
      <c r="Q296" s="141"/>
      <c r="R296" s="46"/>
      <c r="S296" s="51"/>
      <c r="T296" s="52" t="str">
        <f t="shared" ref="T296" si="37">IF(S296="","入力必須","")</f>
        <v>入力必須</v>
      </c>
      <c r="X296" s="49" t="str">
        <f>T296</f>
        <v>入力必須</v>
      </c>
      <c r="Y296" s="49" t="s">
        <v>47</v>
      </c>
      <c r="Z296" s="49">
        <v>296</v>
      </c>
      <c r="AA296" s="49" t="str">
        <f t="shared" si="35"/>
        <v>S列296行目</v>
      </c>
    </row>
    <row r="297" spans="3:27">
      <c r="Z297" s="49">
        <v>297</v>
      </c>
      <c r="AA297" s="49" t="str">
        <f t="shared" si="35"/>
        <v>列297行目</v>
      </c>
    </row>
    <row r="298" spans="3:27">
      <c r="C298" s="127" t="s">
        <v>246</v>
      </c>
      <c r="S298" s="47"/>
      <c r="T298" s="47"/>
      <c r="Z298" s="49">
        <v>298</v>
      </c>
      <c r="AA298" s="49" t="str">
        <f t="shared" si="35"/>
        <v>列298行目</v>
      </c>
    </row>
    <row r="299" spans="3:27">
      <c r="D299" s="127"/>
      <c r="S299" s="48" t="s">
        <v>41</v>
      </c>
      <c r="T299" s="57"/>
      <c r="Z299" s="49">
        <v>299</v>
      </c>
      <c r="AA299" s="49" t="str">
        <f t="shared" si="35"/>
        <v>列299行目</v>
      </c>
    </row>
    <row r="300" spans="3:27" ht="40.200000000000003" customHeight="1">
      <c r="D300" s="28">
        <v>5.0999999999999996</v>
      </c>
      <c r="E300" s="141" t="s">
        <v>247</v>
      </c>
      <c r="F300" s="141"/>
      <c r="G300" s="141"/>
      <c r="H300" s="141"/>
      <c r="I300" s="141"/>
      <c r="J300" s="141"/>
      <c r="K300" s="141"/>
      <c r="L300" s="141"/>
      <c r="M300" s="141"/>
      <c r="N300" s="141"/>
      <c r="O300" s="141"/>
      <c r="P300" s="141"/>
      <c r="Q300" s="141"/>
      <c r="R300" s="46"/>
      <c r="S300" s="51"/>
      <c r="T300" s="52" t="str">
        <f t="shared" ref="T300:T301" si="38">IF(S300="","入力必須","")</f>
        <v>入力必須</v>
      </c>
      <c r="X300" s="49" t="str">
        <f>T300</f>
        <v>入力必須</v>
      </c>
      <c r="Y300" s="49" t="s">
        <v>47</v>
      </c>
      <c r="Z300" s="49">
        <v>300</v>
      </c>
      <c r="AA300" s="49" t="str">
        <f t="shared" si="35"/>
        <v>S列300行目</v>
      </c>
    </row>
    <row r="301" spans="3:27" ht="40.200000000000003" customHeight="1">
      <c r="D301" s="28"/>
      <c r="E301" s="141" t="s">
        <v>248</v>
      </c>
      <c r="F301" s="141"/>
      <c r="G301" s="141"/>
      <c r="H301" s="141"/>
      <c r="I301" s="141"/>
      <c r="J301" s="141"/>
      <c r="K301" s="141"/>
      <c r="L301" s="141"/>
      <c r="M301" s="141"/>
      <c r="N301" s="141"/>
      <c r="O301" s="141"/>
      <c r="P301" s="141"/>
      <c r="Q301" s="141"/>
      <c r="R301" s="46"/>
      <c r="S301" s="51"/>
      <c r="T301" s="52" t="str">
        <f t="shared" si="38"/>
        <v>入力必須</v>
      </c>
      <c r="X301" s="49" t="str">
        <f>T301</f>
        <v>入力必須</v>
      </c>
      <c r="Y301" s="49" t="s">
        <v>47</v>
      </c>
      <c r="Z301" s="49">
        <v>301</v>
      </c>
      <c r="AA301" s="49" t="str">
        <f t="shared" si="35"/>
        <v>S列301行目</v>
      </c>
    </row>
    <row r="302" spans="3:27" ht="18" customHeight="1">
      <c r="D302" s="28"/>
      <c r="E302" s="46"/>
      <c r="F302" s="46"/>
      <c r="G302" s="46"/>
      <c r="H302" s="46"/>
      <c r="I302" s="46"/>
      <c r="J302" s="46"/>
      <c r="K302" s="46"/>
      <c r="L302" s="46"/>
      <c r="M302" s="46"/>
      <c r="N302" s="46"/>
      <c r="O302" s="46"/>
      <c r="P302" s="46"/>
      <c r="Q302" s="46"/>
      <c r="R302" s="46"/>
      <c r="S302" s="70"/>
      <c r="Z302" s="49">
        <v>302</v>
      </c>
      <c r="AA302" s="49" t="str">
        <f t="shared" si="35"/>
        <v>列302行目</v>
      </c>
    </row>
    <row r="303" spans="3:27">
      <c r="S303" s="48" t="s">
        <v>41</v>
      </c>
      <c r="T303" s="57"/>
      <c r="Z303" s="49">
        <v>303</v>
      </c>
      <c r="AA303" s="49" t="str">
        <f t="shared" si="35"/>
        <v>列303行目</v>
      </c>
    </row>
    <row r="304" spans="3:27" ht="40.200000000000003" customHeight="1">
      <c r="D304" s="28">
        <v>5.2</v>
      </c>
      <c r="E304" s="141" t="s">
        <v>249</v>
      </c>
      <c r="F304" s="141"/>
      <c r="G304" s="141"/>
      <c r="H304" s="141"/>
      <c r="I304" s="141"/>
      <c r="J304" s="141"/>
      <c r="K304" s="141"/>
      <c r="L304" s="141"/>
      <c r="M304" s="141"/>
      <c r="N304" s="141"/>
      <c r="O304" s="141"/>
      <c r="P304" s="141"/>
      <c r="Q304" s="141"/>
      <c r="R304" s="46"/>
      <c r="S304" s="51"/>
      <c r="T304" s="52" t="str">
        <f t="shared" ref="T304" si="39">IF(S304="","入力必須","")</f>
        <v>入力必須</v>
      </c>
      <c r="X304" s="49" t="str">
        <f>T304</f>
        <v>入力必須</v>
      </c>
      <c r="Y304" s="49" t="s">
        <v>47</v>
      </c>
      <c r="Z304" s="49">
        <v>304</v>
      </c>
      <c r="AA304" s="49" t="str">
        <f t="shared" si="35"/>
        <v>S列304行目</v>
      </c>
    </row>
    <row r="305" spans="3:27">
      <c r="E305" s="46"/>
      <c r="F305" s="46"/>
      <c r="G305" s="46"/>
      <c r="H305" s="46"/>
      <c r="I305" s="46"/>
      <c r="J305" s="46"/>
      <c r="K305" s="46"/>
      <c r="L305" s="46"/>
      <c r="M305" s="46"/>
      <c r="N305" s="46"/>
      <c r="O305" s="46"/>
      <c r="P305" s="46"/>
      <c r="Q305" s="46"/>
      <c r="R305" s="46"/>
      <c r="Z305" s="49">
        <v>305</v>
      </c>
      <c r="AA305" s="49" t="str">
        <f t="shared" si="35"/>
        <v>列305行目</v>
      </c>
    </row>
    <row r="306" spans="3:27">
      <c r="C306" s="127" t="s">
        <v>250</v>
      </c>
      <c r="S306" s="47"/>
      <c r="T306" s="47"/>
      <c r="Z306" s="49">
        <v>306</v>
      </c>
      <c r="AA306" s="49" t="str">
        <f t="shared" si="35"/>
        <v>列306行目</v>
      </c>
    </row>
    <row r="307" spans="3:27">
      <c r="S307" s="48" t="s">
        <v>41</v>
      </c>
      <c r="T307" s="57"/>
      <c r="Z307" s="49">
        <v>307</v>
      </c>
      <c r="AA307" s="49" t="str">
        <f t="shared" si="35"/>
        <v>列307行目</v>
      </c>
    </row>
    <row r="308" spans="3:27" ht="40.200000000000003" customHeight="1">
      <c r="D308" s="28">
        <v>6.1</v>
      </c>
      <c r="E308" s="141" t="s">
        <v>251</v>
      </c>
      <c r="F308" s="141"/>
      <c r="G308" s="141"/>
      <c r="H308" s="141"/>
      <c r="I308" s="141"/>
      <c r="J308" s="141"/>
      <c r="K308" s="141"/>
      <c r="L308" s="141"/>
      <c r="M308" s="141"/>
      <c r="N308" s="141"/>
      <c r="O308" s="141"/>
      <c r="P308" s="141"/>
      <c r="Q308" s="141"/>
      <c r="R308" s="46"/>
      <c r="S308" s="51"/>
      <c r="T308" s="52" t="str">
        <f t="shared" ref="T308" si="40">IF(S308="","入力必須","")</f>
        <v>入力必須</v>
      </c>
      <c r="X308" s="49" t="str">
        <f>T308</f>
        <v>入力必須</v>
      </c>
      <c r="Y308" s="49" t="s">
        <v>47</v>
      </c>
      <c r="Z308" s="49">
        <v>308</v>
      </c>
      <c r="AA308" s="49" t="str">
        <f t="shared" si="35"/>
        <v>S列308行目</v>
      </c>
    </row>
    <row r="309" spans="3:27">
      <c r="E309" s="129" t="s">
        <v>229</v>
      </c>
      <c r="F309" s="126" t="s">
        <v>252</v>
      </c>
      <c r="G309" s="131"/>
      <c r="H309" s="131"/>
      <c r="I309" s="131"/>
      <c r="J309" s="131"/>
      <c r="K309" s="131"/>
      <c r="L309" s="131"/>
      <c r="M309" s="131"/>
      <c r="N309" s="131"/>
      <c r="O309" s="131"/>
      <c r="P309" s="131"/>
      <c r="Q309" s="131"/>
      <c r="R309" s="131"/>
      <c r="S309" s="126"/>
      <c r="Z309" s="49">
        <v>309</v>
      </c>
      <c r="AA309" s="49" t="str">
        <f t="shared" si="35"/>
        <v>列309行目</v>
      </c>
    </row>
    <row r="310" spans="3:27" ht="45" customHeight="1">
      <c r="E310" s="65" t="s">
        <v>243</v>
      </c>
      <c r="F310" s="142" t="s">
        <v>253</v>
      </c>
      <c r="G310" s="142"/>
      <c r="H310" s="142"/>
      <c r="I310" s="142"/>
      <c r="J310" s="142"/>
      <c r="K310" s="142"/>
      <c r="L310" s="142"/>
      <c r="M310" s="142"/>
      <c r="N310" s="142"/>
      <c r="O310" s="142"/>
      <c r="P310" s="142"/>
      <c r="Q310" s="142"/>
      <c r="R310" s="142"/>
      <c r="S310" s="142"/>
      <c r="Z310" s="49">
        <v>310</v>
      </c>
      <c r="AA310" s="49" t="str">
        <f t="shared" si="35"/>
        <v>列310行目</v>
      </c>
    </row>
    <row r="311" spans="3:27">
      <c r="E311" s="23"/>
      <c r="S311" s="47"/>
      <c r="T311" s="47"/>
      <c r="Z311" s="49">
        <v>311</v>
      </c>
      <c r="AA311" s="49" t="str">
        <f t="shared" si="35"/>
        <v>列311行目</v>
      </c>
    </row>
    <row r="312" spans="3:27">
      <c r="S312" s="48" t="s">
        <v>41</v>
      </c>
      <c r="T312" s="57"/>
      <c r="Z312" s="49">
        <v>312</v>
      </c>
      <c r="AA312" s="49" t="str">
        <f t="shared" si="35"/>
        <v>列312行目</v>
      </c>
    </row>
    <row r="313" spans="3:27" ht="40.200000000000003" customHeight="1">
      <c r="D313" s="28">
        <v>6.2</v>
      </c>
      <c r="E313" s="141" t="s">
        <v>254</v>
      </c>
      <c r="F313" s="141"/>
      <c r="G313" s="141"/>
      <c r="H313" s="141"/>
      <c r="I313" s="141"/>
      <c r="J313" s="141"/>
      <c r="K313" s="141"/>
      <c r="L313" s="141"/>
      <c r="M313" s="141"/>
      <c r="N313" s="141"/>
      <c r="O313" s="141"/>
      <c r="P313" s="141"/>
      <c r="Q313" s="141"/>
      <c r="R313" s="46"/>
      <c r="S313" s="51"/>
      <c r="T313" s="52" t="str">
        <f t="shared" ref="T313:T315" si="41">IF(S313="","入力必須","")</f>
        <v>入力必須</v>
      </c>
      <c r="X313" s="49" t="str">
        <f>T313</f>
        <v>入力必須</v>
      </c>
      <c r="Y313" s="49" t="s">
        <v>47</v>
      </c>
      <c r="Z313" s="49">
        <v>313</v>
      </c>
      <c r="AA313" s="49" t="str">
        <f t="shared" si="35"/>
        <v>S列313行目</v>
      </c>
    </row>
    <row r="314" spans="3:27" ht="40.200000000000003" customHeight="1" thickBot="1">
      <c r="D314" s="28">
        <v>6.3</v>
      </c>
      <c r="E314" s="141" t="s">
        <v>255</v>
      </c>
      <c r="F314" s="141"/>
      <c r="G314" s="141"/>
      <c r="H314" s="141"/>
      <c r="I314" s="141"/>
      <c r="J314" s="141"/>
      <c r="K314" s="141"/>
      <c r="L314" s="141"/>
      <c r="M314" s="141"/>
      <c r="N314" s="141"/>
      <c r="O314" s="141"/>
      <c r="P314" s="141"/>
      <c r="Q314" s="141"/>
      <c r="R314" s="46"/>
      <c r="S314" s="53"/>
      <c r="T314" s="52" t="str">
        <f t="shared" si="41"/>
        <v>入力必須</v>
      </c>
      <c r="X314" s="49" t="str">
        <f>T314</f>
        <v>入力必須</v>
      </c>
      <c r="Y314" s="49" t="s">
        <v>47</v>
      </c>
      <c r="Z314" s="49">
        <v>314</v>
      </c>
      <c r="AA314" s="49" t="str">
        <f t="shared" si="35"/>
        <v>S列314行目</v>
      </c>
    </row>
    <row r="315" spans="3:27" ht="40.200000000000003" customHeight="1" thickBot="1">
      <c r="D315" s="28">
        <v>6.4</v>
      </c>
      <c r="E315" s="141" t="s">
        <v>256</v>
      </c>
      <c r="F315" s="141"/>
      <c r="G315" s="141"/>
      <c r="H315" s="141"/>
      <c r="I315" s="141"/>
      <c r="J315" s="141"/>
      <c r="K315" s="141"/>
      <c r="L315" s="141"/>
      <c r="M315" s="141"/>
      <c r="N315" s="141"/>
      <c r="O315" s="141"/>
      <c r="P315" s="141"/>
      <c r="Q315" s="141"/>
      <c r="R315" s="46"/>
      <c r="S315" s="54"/>
      <c r="T315" s="52" t="str">
        <f t="shared" si="41"/>
        <v>入力必須</v>
      </c>
      <c r="X315" s="49" t="str">
        <f>T315</f>
        <v>入力必須</v>
      </c>
      <c r="Y315" s="49" t="s">
        <v>47</v>
      </c>
      <c r="Z315" s="49">
        <v>315</v>
      </c>
      <c r="AA315" s="49" t="str">
        <f t="shared" si="35"/>
        <v>S列315行目</v>
      </c>
    </row>
    <row r="316" spans="3:27">
      <c r="D316" s="28"/>
      <c r="E316" s="52" t="s">
        <v>257</v>
      </c>
      <c r="S316" s="55" t="s">
        <v>258</v>
      </c>
      <c r="Z316" s="49">
        <v>316</v>
      </c>
      <c r="AA316" s="49" t="str">
        <f t="shared" si="35"/>
        <v>列316行目</v>
      </c>
    </row>
    <row r="317" spans="3:27" ht="25.2" customHeight="1">
      <c r="D317" s="28"/>
      <c r="E317" s="132" t="s">
        <v>259</v>
      </c>
      <c r="F317" s="61"/>
      <c r="G317" s="61"/>
      <c r="H317" s="139"/>
      <c r="I317" s="140"/>
      <c r="J317" s="140"/>
      <c r="K317" s="140"/>
      <c r="L317" s="140"/>
      <c r="M317" s="140"/>
      <c r="N317" s="140"/>
      <c r="O317" s="140"/>
      <c r="P317" s="140"/>
      <c r="Q317" s="133" t="str">
        <f>IF(AND(S315="Y",H317=""),"入力必須","")</f>
        <v/>
      </c>
      <c r="S317" s="55"/>
      <c r="X317" s="49" t="str">
        <f>Q317</f>
        <v/>
      </c>
      <c r="Y317" s="49" t="s">
        <v>260</v>
      </c>
      <c r="Z317" s="49">
        <v>317</v>
      </c>
      <c r="AA317" s="49" t="str">
        <f t="shared" si="35"/>
        <v>H列317行目</v>
      </c>
    </row>
    <row r="318" spans="3:27" ht="12" customHeight="1">
      <c r="D318" s="28"/>
      <c r="Z318" s="49">
        <v>318</v>
      </c>
      <c r="AA318" s="49" t="str">
        <f t="shared" si="35"/>
        <v>列318行目</v>
      </c>
    </row>
    <row r="319" spans="3:27" ht="18" customHeight="1">
      <c r="E319" s="30"/>
      <c r="F319" s="30"/>
      <c r="G319" s="30"/>
      <c r="H319" s="30"/>
      <c r="I319" s="30"/>
      <c r="J319" s="30"/>
      <c r="K319" s="30"/>
      <c r="L319" s="30"/>
      <c r="M319" s="30"/>
      <c r="N319" s="30"/>
      <c r="O319" s="30"/>
      <c r="P319" s="30"/>
      <c r="Q319" s="30"/>
      <c r="R319" s="30"/>
      <c r="S319" s="57"/>
      <c r="T319" s="57"/>
      <c r="Z319" s="49">
        <v>319</v>
      </c>
      <c r="AA319" s="49" t="str">
        <f t="shared" si="35"/>
        <v>列319行目</v>
      </c>
    </row>
    <row r="320" spans="3:27">
      <c r="E320" s="23" t="s">
        <v>261</v>
      </c>
      <c r="S320" s="48" t="s">
        <v>41</v>
      </c>
      <c r="T320" s="57"/>
      <c r="Z320" s="49">
        <v>320</v>
      </c>
      <c r="AA320" s="49" t="str">
        <f t="shared" si="35"/>
        <v>列320行目</v>
      </c>
    </row>
    <row r="321" spans="4:27" ht="40.200000000000003" customHeight="1">
      <c r="D321" s="28"/>
      <c r="E321" s="141" t="s">
        <v>262</v>
      </c>
      <c r="F321" s="141"/>
      <c r="G321" s="141"/>
      <c r="H321" s="141"/>
      <c r="I321" s="141"/>
      <c r="J321" s="141"/>
      <c r="K321" s="141"/>
      <c r="L321" s="141"/>
      <c r="M321" s="141"/>
      <c r="N321" s="141"/>
      <c r="O321" s="141"/>
      <c r="P321" s="141"/>
      <c r="Q321" s="141"/>
      <c r="R321" s="46"/>
      <c r="S321" s="51"/>
      <c r="T321" s="52" t="str">
        <f>IF(AND(S315="N/A",S321=""),"入力必須","")</f>
        <v/>
      </c>
      <c r="X321" s="49" t="str">
        <f>T321</f>
        <v/>
      </c>
      <c r="Y321" s="49" t="s">
        <v>47</v>
      </c>
      <c r="Z321" s="49">
        <v>321</v>
      </c>
      <c r="AA321" s="49" t="str">
        <f t="shared" si="35"/>
        <v>S列321行目</v>
      </c>
    </row>
    <row r="322" spans="4:27">
      <c r="E322" s="23"/>
      <c r="Z322" s="49">
        <v>322</v>
      </c>
      <c r="AA322" s="49" t="str">
        <f t="shared" si="35"/>
        <v>列322行目</v>
      </c>
    </row>
    <row r="323" spans="4:27">
      <c r="S323" s="48" t="s">
        <v>41</v>
      </c>
      <c r="T323" s="57"/>
      <c r="Z323" s="49">
        <v>323</v>
      </c>
      <c r="AA323" s="49" t="str">
        <f t="shared" si="35"/>
        <v>列323行目</v>
      </c>
    </row>
    <row r="324" spans="4:27" ht="49.95" customHeight="1">
      <c r="D324" s="28">
        <v>6.5</v>
      </c>
      <c r="E324" s="141" t="s">
        <v>263</v>
      </c>
      <c r="F324" s="141"/>
      <c r="G324" s="141"/>
      <c r="H324" s="141"/>
      <c r="I324" s="141"/>
      <c r="J324" s="141"/>
      <c r="K324" s="141"/>
      <c r="L324" s="141"/>
      <c r="M324" s="141"/>
      <c r="N324" s="141"/>
      <c r="O324" s="141"/>
      <c r="P324" s="141"/>
      <c r="Q324" s="141"/>
      <c r="R324" s="46"/>
      <c r="S324" s="51"/>
      <c r="T324" s="52" t="str">
        <f t="shared" ref="T324:T326" si="42">IF(S324="","入力必須","")</f>
        <v>入力必須</v>
      </c>
      <c r="X324" s="49" t="str">
        <f t="shared" ref="X324:X326" si="43">T324</f>
        <v>入力必須</v>
      </c>
      <c r="Y324" s="49" t="s">
        <v>47</v>
      </c>
      <c r="Z324" s="49">
        <v>324</v>
      </c>
      <c r="AA324" s="49" t="str">
        <f t="shared" si="35"/>
        <v>S列324行目</v>
      </c>
    </row>
    <row r="325" spans="4:27" ht="40.200000000000003" customHeight="1">
      <c r="D325" s="28">
        <v>6.6</v>
      </c>
      <c r="E325" s="141" t="s">
        <v>264</v>
      </c>
      <c r="F325" s="141"/>
      <c r="G325" s="141"/>
      <c r="H325" s="141"/>
      <c r="I325" s="141"/>
      <c r="J325" s="141"/>
      <c r="K325" s="141"/>
      <c r="L325" s="141"/>
      <c r="M325" s="141"/>
      <c r="N325" s="141"/>
      <c r="O325" s="141"/>
      <c r="P325" s="141"/>
      <c r="Q325" s="141"/>
      <c r="S325" s="51"/>
      <c r="T325" s="52" t="str">
        <f t="shared" si="42"/>
        <v>入力必須</v>
      </c>
      <c r="X325" s="49" t="str">
        <f t="shared" si="43"/>
        <v>入力必須</v>
      </c>
      <c r="Y325" s="49" t="s">
        <v>47</v>
      </c>
      <c r="Z325" s="49">
        <v>325</v>
      </c>
      <c r="AA325" s="49" t="str">
        <f t="shared" si="35"/>
        <v>S列325行目</v>
      </c>
    </row>
    <row r="326" spans="4:27" ht="49.95" customHeight="1">
      <c r="D326" s="28">
        <v>6.7</v>
      </c>
      <c r="E326" s="141" t="s">
        <v>265</v>
      </c>
      <c r="F326" s="141"/>
      <c r="G326" s="141"/>
      <c r="H326" s="141"/>
      <c r="I326" s="141"/>
      <c r="J326" s="141"/>
      <c r="K326" s="141"/>
      <c r="L326" s="141"/>
      <c r="M326" s="141"/>
      <c r="N326" s="141"/>
      <c r="O326" s="141"/>
      <c r="P326" s="141"/>
      <c r="Q326" s="141"/>
      <c r="R326" s="46"/>
      <c r="S326" s="51"/>
      <c r="T326" s="52" t="str">
        <f t="shared" si="42"/>
        <v>入力必須</v>
      </c>
      <c r="X326" s="49" t="str">
        <f t="shared" si="43"/>
        <v>入力必須</v>
      </c>
      <c r="Y326" s="49" t="s">
        <v>47</v>
      </c>
      <c r="Z326" s="49">
        <v>326</v>
      </c>
      <c r="AA326" s="49" t="str">
        <f t="shared" si="35"/>
        <v>S列326行目</v>
      </c>
    </row>
    <row r="328" spans="4:27">
      <c r="D328" s="98" t="s">
        <v>266</v>
      </c>
      <c r="L328" s="134" t="s">
        <v>267</v>
      </c>
    </row>
    <row r="329" spans="4:27">
      <c r="D329" s="98" t="s">
        <v>268</v>
      </c>
      <c r="L329" s="134" t="s">
        <v>269</v>
      </c>
    </row>
    <row r="330" spans="4:27">
      <c r="D330" s="98" t="str" cm="1">
        <f t="array" ref="D330:D407">IFERROR(_xlfn._xlws.FILTER(AA17:AA326,(X17:X326="入力必須")+(X17:X326="入力要確認")),"・入力漏れと思われるセルはございません")</f>
        <v>S列18行目</v>
      </c>
      <c r="E330" s="23"/>
      <c r="F330" s="23"/>
      <c r="M330" s="134" t="s">
        <v>270</v>
      </c>
    </row>
    <row r="331" spans="4:27">
      <c r="D331" s="98" t="str">
        <v>S列19行目</v>
      </c>
      <c r="M331" s="135" t="s">
        <v>271</v>
      </c>
    </row>
    <row r="332" spans="4:27">
      <c r="D332" s="98" t="str">
        <v>S列20行目</v>
      </c>
      <c r="M332" s="135" t="s">
        <v>272</v>
      </c>
    </row>
    <row r="333" spans="4:27">
      <c r="D333" s="98" t="str">
        <v>S列21行目</v>
      </c>
      <c r="M333" s="135" t="s">
        <v>273</v>
      </c>
    </row>
    <row r="334" spans="4:27">
      <c r="D334" s="98" t="str">
        <v>S列22行目</v>
      </c>
      <c r="M334" s="135" t="s">
        <v>274</v>
      </c>
    </row>
    <row r="335" spans="4:27">
      <c r="D335" s="98" t="str">
        <v>S列23行目</v>
      </c>
      <c r="M335" s="135" t="s">
        <v>275</v>
      </c>
    </row>
    <row r="336" spans="4:27">
      <c r="D336" s="98" t="str">
        <v>S列24行目</v>
      </c>
      <c r="M336" s="135" t="s">
        <v>276</v>
      </c>
    </row>
    <row r="337" spans="4:14">
      <c r="D337" s="98" t="str">
        <v>S列32行目</v>
      </c>
      <c r="M337" s="135" t="s">
        <v>277</v>
      </c>
    </row>
    <row r="338" spans="4:14">
      <c r="D338" s="98" t="str">
        <v>M列35行目</v>
      </c>
      <c r="M338" s="135" t="s">
        <v>278</v>
      </c>
    </row>
    <row r="339" spans="4:14">
      <c r="D339" s="98" t="str">
        <v>M列36行目</v>
      </c>
      <c r="M339" s="135" t="s">
        <v>279</v>
      </c>
    </row>
    <row r="340" spans="4:14">
      <c r="D340" s="98" t="str">
        <v>S列42行目</v>
      </c>
      <c r="M340" s="135" t="s">
        <v>280</v>
      </c>
    </row>
    <row r="341" spans="4:14">
      <c r="D341" s="98" t="str">
        <v>S列50行目</v>
      </c>
      <c r="M341" s="134" t="s">
        <v>281</v>
      </c>
      <c r="N341" s="136"/>
    </row>
    <row r="342" spans="4:14">
      <c r="D342" s="98" t="str">
        <v>F列53行目</v>
      </c>
    </row>
    <row r="343" spans="4:14">
      <c r="D343" s="98" t="str">
        <v>S列58行目</v>
      </c>
    </row>
    <row r="344" spans="4:14">
      <c r="D344" s="98" t="str">
        <v>F列61行目</v>
      </c>
    </row>
    <row r="345" spans="4:14">
      <c r="D345" s="98" t="str">
        <v>S列67行目</v>
      </c>
    </row>
    <row r="346" spans="4:14">
      <c r="D346" s="98" t="str">
        <v>S列68行目</v>
      </c>
    </row>
    <row r="347" spans="4:14">
      <c r="D347" s="98" t="str">
        <v>N列77行目</v>
      </c>
    </row>
    <row r="348" spans="4:14">
      <c r="D348" s="98" t="str">
        <v>S列80行目</v>
      </c>
    </row>
    <row r="349" spans="4:14">
      <c r="D349" s="98" t="str">
        <v>S列95行目</v>
      </c>
    </row>
    <row r="350" spans="4:14">
      <c r="D350" s="98" t="str">
        <v>S列99行目</v>
      </c>
    </row>
    <row r="351" spans="4:14">
      <c r="D351" s="98" t="str">
        <v>F列101行目</v>
      </c>
    </row>
    <row r="352" spans="4:14">
      <c r="D352" s="98" t="str">
        <v>S列107行目</v>
      </c>
    </row>
    <row r="353" spans="4:4">
      <c r="D353" s="98" t="str">
        <v>F列109行目</v>
      </c>
    </row>
    <row r="354" spans="4:4">
      <c r="D354" s="98" t="str">
        <v>S列117行目</v>
      </c>
    </row>
    <row r="355" spans="4:4">
      <c r="D355" s="98" t="str">
        <v>S列125行目</v>
      </c>
    </row>
    <row r="356" spans="4:4">
      <c r="D356" s="98" t="str">
        <v>L列132行目</v>
      </c>
    </row>
    <row r="357" spans="4:4">
      <c r="D357" s="98" t="str">
        <v>S列154行目</v>
      </c>
    </row>
    <row r="358" spans="4:4">
      <c r="D358" s="98" t="str">
        <v>S列155行目</v>
      </c>
    </row>
    <row r="359" spans="4:4">
      <c r="D359" s="98" t="str">
        <v>S列156行目</v>
      </c>
    </row>
    <row r="360" spans="4:4">
      <c r="D360" s="98" t="str">
        <v>S列160行目</v>
      </c>
    </row>
    <row r="361" spans="4:4">
      <c r="D361" s="98" t="str">
        <v>O列163行目</v>
      </c>
    </row>
    <row r="362" spans="4:4">
      <c r="D362" s="98" t="str">
        <v>O列170行目</v>
      </c>
    </row>
    <row r="363" spans="4:4">
      <c r="D363" s="98" t="str">
        <v>O列184行目</v>
      </c>
    </row>
    <row r="364" spans="4:4">
      <c r="D364" s="98" t="str">
        <v>S列191行目</v>
      </c>
    </row>
    <row r="365" spans="4:4">
      <c r="D365" s="98" t="str">
        <v>O列193行目</v>
      </c>
    </row>
    <row r="366" spans="4:4">
      <c r="D366" s="98" t="str">
        <v>O列194行目</v>
      </c>
    </row>
    <row r="367" spans="4:4">
      <c r="D367" s="98" t="str">
        <v>O列195行目</v>
      </c>
    </row>
    <row r="368" spans="4:4">
      <c r="D368" s="98" t="str">
        <v>S列198行目</v>
      </c>
    </row>
    <row r="369" spans="4:4">
      <c r="D369" s="98" t="str">
        <v>Q列200行目</v>
      </c>
    </row>
    <row r="370" spans="4:4">
      <c r="D370" s="98" t="str">
        <v>S列210行目</v>
      </c>
    </row>
    <row r="371" spans="4:4">
      <c r="D371" s="98" t="str">
        <v>Q列212行目</v>
      </c>
    </row>
    <row r="372" spans="4:4">
      <c r="D372" s="98" t="str">
        <v>S列218行目</v>
      </c>
    </row>
    <row r="373" spans="4:4">
      <c r="D373" s="98" t="str">
        <v>S列219行目</v>
      </c>
    </row>
    <row r="374" spans="4:4">
      <c r="D374" s="98" t="str">
        <v>I列221行目</v>
      </c>
    </row>
    <row r="375" spans="4:4">
      <c r="D375" s="98" t="str">
        <v>I列222行目</v>
      </c>
    </row>
    <row r="376" spans="4:4">
      <c r="D376" s="98" t="str">
        <v>S列226行目</v>
      </c>
    </row>
    <row r="377" spans="4:4">
      <c r="D377" s="98" t="str">
        <v>S列233行目</v>
      </c>
    </row>
    <row r="378" spans="4:4">
      <c r="D378" s="98" t="str">
        <v>S列239行目</v>
      </c>
    </row>
    <row r="379" spans="4:4">
      <c r="D379" s="98" t="str">
        <v>S列240行目</v>
      </c>
    </row>
    <row r="380" spans="4:4">
      <c r="D380" s="98" t="str">
        <v>E列242行目</v>
      </c>
    </row>
    <row r="381" spans="4:4">
      <c r="D381" s="98" t="str">
        <v>S列247行目</v>
      </c>
    </row>
    <row r="382" spans="4:4">
      <c r="D382" s="98" t="str">
        <v>E列249行目</v>
      </c>
    </row>
    <row r="383" spans="4:4">
      <c r="D383" s="98" t="str">
        <v>S列254行目</v>
      </c>
    </row>
    <row r="384" spans="4:4">
      <c r="D384" s="98" t="str">
        <v>E列256行目</v>
      </c>
    </row>
    <row r="385" spans="4:4">
      <c r="D385" s="98" t="str">
        <v>S列262行目</v>
      </c>
    </row>
    <row r="386" spans="4:4">
      <c r="D386" s="98" t="str">
        <v>S列263行目</v>
      </c>
    </row>
    <row r="387" spans="4:4">
      <c r="D387" s="98" t="str">
        <v>P列267行目</v>
      </c>
    </row>
    <row r="388" spans="4:4">
      <c r="D388" s="98" t="str">
        <v>P列268行目</v>
      </c>
    </row>
    <row r="389" spans="4:4">
      <c r="D389" s="98" t="str">
        <v>P列269行目</v>
      </c>
    </row>
    <row r="390" spans="4:4">
      <c r="D390" s="98" t="str">
        <v>P列270行目</v>
      </c>
    </row>
    <row r="391" spans="4:4">
      <c r="D391" s="98" t="str">
        <v>P列271行目</v>
      </c>
    </row>
    <row r="392" spans="4:4">
      <c r="D392" s="98" t="str">
        <v>P列272行目</v>
      </c>
    </row>
    <row r="393" spans="4:4">
      <c r="D393" s="98" t="str">
        <v>S列275行目</v>
      </c>
    </row>
    <row r="394" spans="4:4">
      <c r="D394" s="98" t="str">
        <v>S列276行目</v>
      </c>
    </row>
    <row r="395" spans="4:4">
      <c r="D395" s="98" t="str">
        <v>S列282行目</v>
      </c>
    </row>
    <row r="396" spans="4:4">
      <c r="D396" s="98" t="str">
        <v>S列291行目</v>
      </c>
    </row>
    <row r="397" spans="4:4">
      <c r="D397" s="98" t="str">
        <v>S列296行目</v>
      </c>
    </row>
    <row r="398" spans="4:4">
      <c r="D398" s="98" t="str">
        <v>S列300行目</v>
      </c>
    </row>
    <row r="399" spans="4:4">
      <c r="D399" s="98" t="str">
        <v>S列301行目</v>
      </c>
    </row>
    <row r="400" spans="4:4">
      <c r="D400" s="98" t="str">
        <v>S列304行目</v>
      </c>
    </row>
    <row r="401" spans="4:4">
      <c r="D401" s="98" t="str">
        <v>S列308行目</v>
      </c>
    </row>
    <row r="402" spans="4:4">
      <c r="D402" s="98" t="str">
        <v>S列313行目</v>
      </c>
    </row>
    <row r="403" spans="4:4">
      <c r="D403" s="98" t="str">
        <v>S列314行目</v>
      </c>
    </row>
    <row r="404" spans="4:4">
      <c r="D404" s="98" t="str">
        <v>S列315行目</v>
      </c>
    </row>
    <row r="405" spans="4:4">
      <c r="D405" s="98" t="str">
        <v>S列324行目</v>
      </c>
    </row>
    <row r="406" spans="4:4">
      <c r="D406" s="98" t="str">
        <v>S列325行目</v>
      </c>
    </row>
    <row r="407" spans="4:4">
      <c r="D407" s="98" t="str">
        <v>S列326行目</v>
      </c>
    </row>
    <row r="408" spans="4:4">
      <c r="D408" s="98"/>
    </row>
    <row r="409" spans="4:4">
      <c r="D409" s="98"/>
    </row>
    <row r="410" spans="4:4">
      <c r="D410" s="98"/>
    </row>
    <row r="411" spans="4:4">
      <c r="D411" s="98"/>
    </row>
    <row r="412" spans="4:4">
      <c r="D412" s="98"/>
    </row>
    <row r="413" spans="4:4">
      <c r="D413" s="98"/>
    </row>
    <row r="414" spans="4:4">
      <c r="D414" s="98"/>
    </row>
  </sheetData>
  <sheetProtection formatRows="0"/>
  <mergeCells count="124">
    <mergeCell ref="E24:Q24"/>
    <mergeCell ref="E27:S29"/>
    <mergeCell ref="E32:Q32"/>
    <mergeCell ref="F38:S38"/>
    <mergeCell ref="E40:K40"/>
    <mergeCell ref="F42:Q42"/>
    <mergeCell ref="E18:Q18"/>
    <mergeCell ref="E19:Q19"/>
    <mergeCell ref="E20:Q20"/>
    <mergeCell ref="E21:Q21"/>
    <mergeCell ref="E22:Q22"/>
    <mergeCell ref="E23:Q23"/>
    <mergeCell ref="F68:Q68"/>
    <mergeCell ref="F74:I74"/>
    <mergeCell ref="N76:Q76"/>
    <mergeCell ref="N77:Q77"/>
    <mergeCell ref="F80:Q80"/>
    <mergeCell ref="F84:Q84"/>
    <mergeCell ref="F45:S47"/>
    <mergeCell ref="F50:Q50"/>
    <mergeCell ref="F53:S55"/>
    <mergeCell ref="F58:Q58"/>
    <mergeCell ref="F61:S63"/>
    <mergeCell ref="F67:Q67"/>
    <mergeCell ref="F99:Q99"/>
    <mergeCell ref="F100:Q100"/>
    <mergeCell ref="F101:S103"/>
    <mergeCell ref="F105:L105"/>
    <mergeCell ref="F107:Q107"/>
    <mergeCell ref="F108:Q108"/>
    <mergeCell ref="F88:Q88"/>
    <mergeCell ref="F90:S90"/>
    <mergeCell ref="F91:S91"/>
    <mergeCell ref="F92:S92"/>
    <mergeCell ref="F95:Q95"/>
    <mergeCell ref="F97:H97"/>
    <mergeCell ref="G135:J135"/>
    <mergeCell ref="M135:N135"/>
    <mergeCell ref="G136:J136"/>
    <mergeCell ref="K136:L136"/>
    <mergeCell ref="M136:N136"/>
    <mergeCell ref="G137:J137"/>
    <mergeCell ref="K137:L137"/>
    <mergeCell ref="M137:N137"/>
    <mergeCell ref="F109:S111"/>
    <mergeCell ref="F115:H115"/>
    <mergeCell ref="F117:Q117"/>
    <mergeCell ref="F121:Q121"/>
    <mergeCell ref="F125:Q125"/>
    <mergeCell ref="F128:Q128"/>
    <mergeCell ref="G146:J146"/>
    <mergeCell ref="K146:L146"/>
    <mergeCell ref="M146:N146"/>
    <mergeCell ref="G150:J150"/>
    <mergeCell ref="M150:N150"/>
    <mergeCell ref="G151:J151"/>
    <mergeCell ref="K151:L151"/>
    <mergeCell ref="M151:N151"/>
    <mergeCell ref="G140:J140"/>
    <mergeCell ref="M140:N140"/>
    <mergeCell ref="G141:J141"/>
    <mergeCell ref="K141:L141"/>
    <mergeCell ref="M141:N141"/>
    <mergeCell ref="G145:J145"/>
    <mergeCell ref="M145:N145"/>
    <mergeCell ref="F180:S181"/>
    <mergeCell ref="F187:S188"/>
    <mergeCell ref="F191:Q191"/>
    <mergeCell ref="F193:N193"/>
    <mergeCell ref="F194:N194"/>
    <mergeCell ref="F195:N195"/>
    <mergeCell ref="F154:Q154"/>
    <mergeCell ref="F155:Q155"/>
    <mergeCell ref="F156:Q156"/>
    <mergeCell ref="F160:Q160"/>
    <mergeCell ref="F166:S167"/>
    <mergeCell ref="F173:S174"/>
    <mergeCell ref="F218:Q218"/>
    <mergeCell ref="F219:Q219"/>
    <mergeCell ref="I221:L221"/>
    <mergeCell ref="I222:L222"/>
    <mergeCell ref="F224:K224"/>
    <mergeCell ref="F226:Q226"/>
    <mergeCell ref="F198:Q198"/>
    <mergeCell ref="E200:O200"/>
    <mergeCell ref="F205:S206"/>
    <mergeCell ref="F208:R208"/>
    <mergeCell ref="F210:Q210"/>
    <mergeCell ref="E212:O212"/>
    <mergeCell ref="E242:S244"/>
    <mergeCell ref="F247:Q247"/>
    <mergeCell ref="E249:S251"/>
    <mergeCell ref="F254:Q254"/>
    <mergeCell ref="E256:S258"/>
    <mergeCell ref="F262:Q262"/>
    <mergeCell ref="F230:Q230"/>
    <mergeCell ref="F233:Q233"/>
    <mergeCell ref="F235:S235"/>
    <mergeCell ref="F236:S236"/>
    <mergeCell ref="F239:Q239"/>
    <mergeCell ref="F240:Q240"/>
    <mergeCell ref="F287:Q287"/>
    <mergeCell ref="E290:I290"/>
    <mergeCell ref="E291:Q291"/>
    <mergeCell ref="E296:Q296"/>
    <mergeCell ref="E300:Q300"/>
    <mergeCell ref="E301:Q301"/>
    <mergeCell ref="F263:Q263"/>
    <mergeCell ref="F275:Q275"/>
    <mergeCell ref="F276:Q276"/>
    <mergeCell ref="E280:G280"/>
    <mergeCell ref="F282:Q282"/>
    <mergeCell ref="F286:Q286"/>
    <mergeCell ref="H317:P317"/>
    <mergeCell ref="E321:Q321"/>
    <mergeCell ref="E324:Q324"/>
    <mergeCell ref="E325:Q325"/>
    <mergeCell ref="E326:Q326"/>
    <mergeCell ref="E304:Q304"/>
    <mergeCell ref="E308:Q308"/>
    <mergeCell ref="F310:S310"/>
    <mergeCell ref="E313:Q313"/>
    <mergeCell ref="E314:Q314"/>
    <mergeCell ref="E315:Q315"/>
  </mergeCells>
  <phoneticPr fontId="2"/>
  <dataValidations count="10">
    <dataValidation type="list" showInputMessage="1" showErrorMessage="1" error="回答は選択肢からお答えください。「キャンセル」をクリックいただき、選択肢からご選択ください。" sqref="M136:N137 M141:N141 M146:N146 M151:N151" xr:uid="{0EBF04BF-C737-487B-8703-1657EAB3383F}">
      <formula1>"あり,無し"</formula1>
    </dataValidation>
    <dataValidation type="list" allowBlank="1" showInputMessage="1" showErrorMessage="1" error="回答はドロップダウンリストからお選びください（「キャンセル」をクリックし、セルを選択するとドロップダウンリストが表示されます）" sqref="O163" xr:uid="{6A6E3F54-8C7D-4754-A390-E6C0741FEB7F}">
      <formula1>"7対1,10対1,届出無し"</formula1>
    </dataValidation>
    <dataValidation type="list" showInputMessage="1" showErrorMessage="1" error="回答はY,Nでお答えください。「キャンセル」をクリックいただき、選択肢からご選択ください。" sqref="V173:W173 V180:W180 V187:W187 V166:W166 V205:W205" xr:uid="{A11B3E26-5D20-4F26-89BA-384F59974910}">
      <formula1>"妥当,要確認,問題あり"</formula1>
    </dataValidation>
    <dataValidation type="list" allowBlank="1" showInputMessage="1" showErrorMessage="1" error="回答はドロップダウンリストからお選びください（「キャンセル」をクリックし、セルを選択するとドロップダウンリストが表示されます）" sqref="O184" xr:uid="{285723A6-21A9-4D1F-BFF6-ADA5CFD1C2BF}">
      <formula1>"25対1,50対1,届出無し"</formula1>
    </dataValidation>
    <dataValidation type="list" allowBlank="1" showInputMessage="1" showErrorMessage="1" error="回答はドロップダウンリストからお選びください（「キャンセル」をクリックし、セルを選択するとドロップダウンリストが表示されます）" sqref="O177" xr:uid="{B9170494-F7B5-4E89-8517-445BA471F8F7}">
      <formula1>"1,2,3,4,届出無し"</formula1>
    </dataValidation>
    <dataValidation type="list" allowBlank="1" showInputMessage="1" showErrorMessage="1" error="回答はドロップダウンリストからお選びください（「キャンセル」をクリックし、セルを選択するとドロップダウンリストが表示されます）" sqref="O170" xr:uid="{489F633B-0183-4434-9C4D-8E54D80D22F7}">
      <formula1>"12対1,16対1,届出無し"</formula1>
    </dataValidation>
    <dataValidation type="list" showInputMessage="1" showErrorMessage="1" error="回答は「有」,「無」でお答えください。「キャンセル」をクリックいただき、選択肢からご選択ください。" sqref="P267:P272" xr:uid="{144F4EE9-150E-4722-9083-BCE21B42C428}">
      <formula1>"有,無"</formula1>
    </dataValidation>
    <dataValidation type="list" showInputMessage="1" showErrorMessage="1" error="回答はY,Nでお答えください。「キャンセル」をクリックいただき、選択肢からご選択ください。" sqref="S20:S24 Q212 S321 S32 S42 S50 S58 S67:S68 S80 S84 S160 S95 S99 S107 S117 S121 S125 S308 S304 S154:S156 S191 S198 S210 S218:S219 S226 S233 S240 S247 S262:S263 S275:S276 S282 S291 S300:S301 S18 Q200 Q203" xr:uid="{F257BD52-5698-4769-AD63-ECFCDFA8717F}">
      <formula1>"Y,N"</formula1>
    </dataValidation>
    <dataValidation type="decimal" allowBlank="1" showInputMessage="1" showErrorMessage="1" sqref="K136 K141:L141 K151 K146:L146" xr:uid="{3A2D6792-A042-44FC-9797-72195B0A90EB}">
      <formula1>0</formula1>
      <formula2>100</formula2>
    </dataValidation>
    <dataValidation type="list" showInputMessage="1" showErrorMessage="1" error="回答はY,Nでお答えください。「キャンセル」をクリックいただき、選択肢からご選択ください。" sqref="S296 S230 S264 S199 S51 S59 S324:S326 S313:S315 S192 S286:S288 S254 S302 S239 S211 S161 S88 S128 S19" xr:uid="{D8E014DE-C5F7-4783-8821-BBA80A08C03E}">
      <formula1>"Y,N,N/A"</formula1>
    </dataValidation>
  </dataValidations>
  <pageMargins left="0.31496062992125984" right="0.31496062992125984" top="0.35433070866141736" bottom="0.15748031496062992" header="0.31496062992125984" footer="0.31496062992125984"/>
  <pageSetup paperSize="9" scale="87" fitToHeight="0" orientation="portrait" horizontalDpi="1200" verticalDpi="1200" r:id="rId1"/>
  <rowBreaks count="8" manualBreakCount="8">
    <brk id="42" min="1" max="20" man="1"/>
    <brk id="88" min="1" max="20" man="1"/>
    <brk id="129" min="1" max="20" man="1"/>
    <brk id="175" min="1" max="20" man="1"/>
    <brk id="208" min="1" max="20" man="1"/>
    <brk id="240" min="1" max="20" man="1"/>
    <brk id="277" min="1" max="20" man="1"/>
    <brk id="311" min="1"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11</xdr:col>
                    <xdr:colOff>106680</xdr:colOff>
                    <xdr:row>329</xdr:row>
                    <xdr:rowOff>7620</xdr:rowOff>
                  </from>
                  <to>
                    <xdr:col>11</xdr:col>
                    <xdr:colOff>350520</xdr:colOff>
                    <xdr:row>330</xdr:row>
                    <xdr:rowOff>22860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11</xdr:col>
                    <xdr:colOff>106680</xdr:colOff>
                    <xdr:row>330</xdr:row>
                    <xdr:rowOff>0</xdr:rowOff>
                  </from>
                  <to>
                    <xdr:col>11</xdr:col>
                    <xdr:colOff>342900</xdr:colOff>
                    <xdr:row>331</xdr:row>
                    <xdr:rowOff>15240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11</xdr:col>
                    <xdr:colOff>106680</xdr:colOff>
                    <xdr:row>331</xdr:row>
                    <xdr:rowOff>7620</xdr:rowOff>
                  </from>
                  <to>
                    <xdr:col>11</xdr:col>
                    <xdr:colOff>350520</xdr:colOff>
                    <xdr:row>332</xdr:row>
                    <xdr:rowOff>22860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11</xdr:col>
                    <xdr:colOff>106680</xdr:colOff>
                    <xdr:row>332</xdr:row>
                    <xdr:rowOff>0</xdr:rowOff>
                  </from>
                  <to>
                    <xdr:col>11</xdr:col>
                    <xdr:colOff>342900</xdr:colOff>
                    <xdr:row>333</xdr:row>
                    <xdr:rowOff>15240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11</xdr:col>
                    <xdr:colOff>106680</xdr:colOff>
                    <xdr:row>334</xdr:row>
                    <xdr:rowOff>0</xdr:rowOff>
                  </from>
                  <to>
                    <xdr:col>11</xdr:col>
                    <xdr:colOff>342900</xdr:colOff>
                    <xdr:row>335</xdr:row>
                    <xdr:rowOff>15240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11</xdr:col>
                    <xdr:colOff>106680</xdr:colOff>
                    <xdr:row>336</xdr:row>
                    <xdr:rowOff>7620</xdr:rowOff>
                  </from>
                  <to>
                    <xdr:col>11</xdr:col>
                    <xdr:colOff>350520</xdr:colOff>
                    <xdr:row>337</xdr:row>
                    <xdr:rowOff>22860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11</xdr:col>
                    <xdr:colOff>106680</xdr:colOff>
                    <xdr:row>337</xdr:row>
                    <xdr:rowOff>0</xdr:rowOff>
                  </from>
                  <to>
                    <xdr:col>11</xdr:col>
                    <xdr:colOff>342900</xdr:colOff>
                    <xdr:row>338</xdr:row>
                    <xdr:rowOff>15240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11</xdr:col>
                    <xdr:colOff>106680</xdr:colOff>
                    <xdr:row>338</xdr:row>
                    <xdr:rowOff>7620</xdr:rowOff>
                  </from>
                  <to>
                    <xdr:col>11</xdr:col>
                    <xdr:colOff>350520</xdr:colOff>
                    <xdr:row>339</xdr:row>
                    <xdr:rowOff>22860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11</xdr:col>
                    <xdr:colOff>106680</xdr:colOff>
                    <xdr:row>339</xdr:row>
                    <xdr:rowOff>0</xdr:rowOff>
                  </from>
                  <to>
                    <xdr:col>11</xdr:col>
                    <xdr:colOff>342900</xdr:colOff>
                    <xdr:row>340</xdr:row>
                    <xdr:rowOff>15240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基本情報</vt:lpstr>
      <vt:lpstr>記入シート</vt:lpstr>
      <vt:lpstr>基本情報!Print_Area</vt:lpstr>
      <vt:lpstr>記入シート!Print_Area</vt:lpstr>
      <vt:lpstr>記入シート!Print_Titles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JSTCT事務局</dc:creator>
  <cp:lastModifiedBy>佐藤 JSTCT事務局</cp:lastModifiedBy>
  <dcterms:created xsi:type="dcterms:W3CDTF">2024-08-08T09:32:25Z</dcterms:created>
  <dcterms:modified xsi:type="dcterms:W3CDTF">2024-08-09T04:53:28Z</dcterms:modified>
</cp:coreProperties>
</file>